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lincolngovuk-my.sharepoint.com/personal/scott_lea_lincoln_gov_uk/Documents/Documents/"/>
    </mc:Choice>
  </mc:AlternateContent>
  <xr:revisionPtr revIDLastSave="0" documentId="8_{7A356ACF-ABBB-4556-A691-3363D2CF6245}" xr6:coauthVersionLast="46" xr6:coauthVersionMax="46" xr10:uidLastSave="{00000000-0000-0000-0000-000000000000}"/>
  <bookViews>
    <workbookView xWindow="-110" yWindow="-110" windowWidth="19420" windowHeight="10420" xr2:uid="{00000000-000D-0000-FFFF-FFFF00000000}"/>
  </bookViews>
  <sheets>
    <sheet name="Sheet1" sheetId="1" r:id="rId1"/>
  </sheets>
  <externalReferences>
    <externalReference r:id="rId2"/>
    <externalReference r:id="rId3"/>
  </externalReferences>
  <definedNames>
    <definedName name="_xlnm._FilterDatabase" localSheetId="0" hidden="1">Sheet1!$A$4:$K$45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3" i="1" l="1"/>
  <c r="I23" i="1"/>
  <c r="I15" i="1" l="1"/>
  <c r="I30" i="1"/>
  <c r="I32" i="1"/>
  <c r="I29" i="1"/>
  <c r="I11" i="1"/>
  <c r="I10" i="1"/>
  <c r="I13" i="1"/>
  <c r="I14" i="1"/>
  <c r="I12" i="1"/>
  <c r="J12" i="1" l="1"/>
  <c r="J14" i="1"/>
  <c r="J21" i="1"/>
  <c r="J13" i="1"/>
  <c r="J9" i="1"/>
  <c r="J10" i="1"/>
  <c r="J11" i="1"/>
  <c r="J29" i="1"/>
  <c r="J32" i="1"/>
  <c r="J30" i="1"/>
  <c r="J15" i="1"/>
  <c r="J28" i="1" l="1"/>
  <c r="I28" i="1"/>
  <c r="K28" i="1" s="1"/>
  <c r="J8" i="1"/>
  <c r="I8" i="1"/>
  <c r="K8" i="1" s="1"/>
  <c r="J7" i="1"/>
  <c r="I7" i="1"/>
  <c r="J19" i="1"/>
  <c r="I19" i="1"/>
  <c r="J20" i="1"/>
  <c r="I20" i="1"/>
  <c r="K20" i="1" s="1"/>
  <c r="J27" i="1"/>
  <c r="I27" i="1"/>
  <c r="K27" i="1" s="1"/>
  <c r="J26" i="1"/>
  <c r="I26" i="1"/>
  <c r="K26" i="1" s="1"/>
  <c r="J6" i="1"/>
  <c r="I6" i="1"/>
  <c r="K6" i="1" s="1"/>
  <c r="J18" i="1"/>
  <c r="I18" i="1"/>
  <c r="K18" i="1" s="1"/>
  <c r="J35" i="1"/>
  <c r="I35" i="1"/>
  <c r="K10" i="1"/>
  <c r="K9" i="1"/>
  <c r="K5" i="1"/>
  <c r="K21" i="1"/>
  <c r="K13" i="1"/>
  <c r="K12" i="1"/>
  <c r="K11" i="1"/>
  <c r="K34" i="1"/>
  <c r="K32" i="1"/>
  <c r="K31" i="1"/>
  <c r="K30" i="1"/>
  <c r="K29" i="1"/>
  <c r="K25" i="1"/>
  <c r="K23" i="1"/>
  <c r="K22" i="1"/>
  <c r="K17" i="1"/>
  <c r="K14" i="1"/>
  <c r="K15" i="1"/>
  <c r="K7" i="1" l="1"/>
  <c r="K35" i="1"/>
  <c r="K19" i="1"/>
  <c r="H17" i="1"/>
</calcChain>
</file>

<file path=xl/sharedStrings.xml><?xml version="1.0" encoding="utf-8"?>
<sst xmlns="http://schemas.openxmlformats.org/spreadsheetml/2006/main" count="95" uniqueCount="72">
  <si>
    <t>Title</t>
  </si>
  <si>
    <t>Summary of job description and responsibilities</t>
  </si>
  <si>
    <t>Pay Scale - Floor</t>
  </si>
  <si>
    <t>Pay Scale - Ceiling</t>
  </si>
  <si>
    <t>Assistant Director Health and Environmental Services</t>
  </si>
  <si>
    <t>Revenue Budget directly responsible for</t>
  </si>
  <si>
    <t xml:space="preserve">Capital Budget directly responsible for      </t>
  </si>
  <si>
    <t>Chief Executive and Town Clerk</t>
  </si>
  <si>
    <t>Overall staff level within directorate</t>
  </si>
  <si>
    <t>No. of staff directly reporting to post holder</t>
  </si>
  <si>
    <t>Income</t>
  </si>
  <si>
    <t>Expenditure</t>
  </si>
  <si>
    <t>Net</t>
  </si>
  <si>
    <t xml:space="preserve">Employee Bonus payments </t>
  </si>
  <si>
    <t>NA</t>
  </si>
  <si>
    <t xml:space="preserve">City Solicitor </t>
  </si>
  <si>
    <t xml:space="preserve">Chief Finance Officer (S.151) </t>
  </si>
  <si>
    <t>The post is responsible for the strategic management of the organisation and controls core corporate services. The Chief Executive takes the lead on partnership working with strategic partners.  The post holder also has specific roles as the Head of Paid Service and is the Council's Returning Officer for local elections. The CX works with elected Members to provide leadership to staff, drive strategic direction, act as the principal policy advisor to Members, build external partnerships and oversee the financial and operational performance of the organisation. The CX is responsible for leading change management across the council to ensure it continually remains fit for purpose.</t>
  </si>
  <si>
    <t>Strategic Director- Communities and Environment</t>
  </si>
  <si>
    <t xml:space="preserve">Assistant Director Communities and Street Scene </t>
  </si>
  <si>
    <t xml:space="preserve">To develop with the Elected Members and the Chief Executive, as a member of the Corporate Management Team and as Directorate Chief Officer, the strategic vision and core values for the Council and to contribute to the development and implementation of strategic policy including the authority’s Strategic Plan.
To provide effective leadership for, and management of, the Communities and Environmental Services Directorate to ensure services are, within the resources available, of the highest quality and meet Member and public aspirations, whilst achieving value for money. 
The Strategic Director of Communities and Environment covers key services such as Planning and Heritage, Food Safety, Health and Safety,  Crematorium and Cemeteries, Licensing, Private sector Housing, Events Culture and Tourism, pollution control and Leisure services. In addition this post cover other key areas such as Public Protection, CCTC Open Spaces, Cleansing, Grounds Maintenance. </t>
  </si>
  <si>
    <t xml:space="preserve">Major Development Director </t>
  </si>
  <si>
    <t>Revenues and Benefit Manager</t>
  </si>
  <si>
    <t>Business Development &amp; IT Manager</t>
  </si>
  <si>
    <t>Financial Services Manager</t>
  </si>
  <si>
    <t>Food Health &amp; Safety Manager</t>
  </si>
  <si>
    <t xml:space="preserve">1. As Corporate Property Officer and the most senior property professional  within the Council ensure the effective, efficient and economic provision of property advice and services to the Council, its committees, members and officers
2. As Corporate Property Officer lead in the implementation of the asset management plan and on the management of the Council’s property portfolio
3. Manage the multi disciplinary professional Property Services area, including facilities management.
4. Manage the site management of City Hall
5. Act as the Councils most senior negotiator in property transactions. 
</t>
  </si>
  <si>
    <t xml:space="preserve">Revenues and Benefits Head of Service. </t>
  </si>
  <si>
    <t xml:space="preserve">To develop with the Elected Members and the Chief Executive, as a member of the Corporate Management Team and as Directorate Chief Officer, the strategic vision and core values for the Council and to contribute to the development and implementation of strategic policy including the authority’s Strategic Plan.
To provide effective leadership for, and management of, the Housing  Services Directorate to ensure services are, within the resources available, of the highest quality and meet Member and public aspirations, whilst achieving value for money.
The Strategic Director of Housing and Regeneration covers key Housing services such as the Councils Maintenance and Investment Services, Landlord Services, Hosuing Needs, Supported housing and the Property Shop.  </t>
  </si>
  <si>
    <t xml:space="preserve">Assistant Director Housing Investment and Strategy </t>
  </si>
  <si>
    <t xml:space="preserve">Assistant Director - Growth and Development </t>
  </si>
  <si>
    <t xml:space="preserve">Assistant Director - Investment </t>
  </si>
  <si>
    <t>Strategic Property Services Manager (Currently Vacant)</t>
  </si>
  <si>
    <t xml:space="preserve">Strategic Director - Housing and Growth </t>
  </si>
  <si>
    <t xml:space="preserve">County Homelessness Partnership Manager </t>
  </si>
  <si>
    <t>HR and WBL Manager</t>
  </si>
  <si>
    <t>Legal and Democratic Service Manager</t>
  </si>
  <si>
    <t>Customer Services Manager</t>
  </si>
  <si>
    <t>Community Services Manager</t>
  </si>
  <si>
    <t>PPASB and Licensing Service Manager</t>
  </si>
  <si>
    <t xml:space="preserve">Leisure Sport and City Services Manager </t>
  </si>
  <si>
    <t>Assistant Director - Housing Management</t>
  </si>
  <si>
    <t xml:space="preserve">To lead and have responsibility for the following services and the planning and delivery of these services either directly or through contracts and partnerships.
o Business Development and ICT 
o Communications
o Customer Services 
o Business Strategy and Performance 
o Strategic Information Provision 
o Solical Policy and Partnership Management </t>
  </si>
  <si>
    <t xml:space="preserve">To be the Council’s City Solicitor (Statutory Monitoring Officer) 
To lead and have responsibility for the below services and the planning and delivery of these services either directly or through contracts and partnerships.
o Legal services
o Electoral Services
o Democratic services
o Procurement
o HR and Work Based Learning 
o Civic and Twinning  
</t>
  </si>
  <si>
    <t xml:space="preserve">To be the Council’s Statutory Chief Finance Officer 
To lead and have responsibility for the following services and the planning and delivery of these services either directly or through contracts and partnerships.
o Finance
o Insurance
o Creditors and Debtors
o Risk Management
o Internal Audit 
o Revenues and Benefits 
</t>
  </si>
  <si>
    <t>To lead the Council’s Human Resources and Apprenticeship services and act as the Council’s principal adviser on Human Resources management issues;
To provide policy and strategic HR advice to the Council, its Members and Chief Officers, ensuring the development and delivery of the Council’s HR strategy and policies to enable the maximum contribution of employees to the Council’s aims and objectives
To develop, negotiate and agree contracts, monitor and review contracts with public sector who wish to contract with the Apprenticeship Training Agency</t>
  </si>
  <si>
    <t xml:space="preserve">To lead the Council's Customer Services Team. To provide policy and strategic advice to the Council, its Members and Directors, ensuring the delivery of customer services objectives and maximising their contribution to the Council’s main aims and objectives
To lead the Council’s approach to customer services and the planning and delivery of customer services either directly, indirectly or through contracts and partnerships.
To provide leadership to, and bring a cohesive and co-ordinated approach to delivering best practice in customer orientated services.
</t>
  </si>
  <si>
    <t xml:space="preserve">Work under the general direction of the City Solicitor in providing and leading an efficient and effective Legal and Democratic service for the Council. 
To be the Councils Deputy Monitoring Officer
Work under the general direction of the City Solicitor to ensure the effective, efficient, and economic provision of the administration development and support of members. 
</t>
  </si>
  <si>
    <t>To support the Chief Finance Officer in securing sound financial management across the Council.
To manage the financial and capital accounting functions, ensuring that all statutory reporting requirements and deadlines are met.
To be responsible for the efficient and effective operational service delivery and quality provision of all other financial services, including; management accounting, treasury management, creditors, debtors, banking, insurance and VAT.
To Lead the Council's Financial Services Team.
To provide high quality financial advice, support and technical guidance, together with innovative financial solutions and strategies in order that informed and timely decisions can be made by officers and Elected Members.</t>
  </si>
  <si>
    <t xml:space="preserve">To provide policy and strategic advice to the Council, its Members and Directors on all aspects of housing maintenance &amp; asset management, ensuring the delivery of the objectives of the Housing Business Plan and Asset Management Strategy, consistent with the Councils financial strategies, maximising the contribution to the Council’s main aims and objectives
To lead and have overall responsibility for the below services and the planning and operational delivery of a high quality cost effective Tenancy Management Service and delivery of the Housing Business Plan.
o HRA/ Landlord Services 
o Housing Needs 
o Property Shop
o Homelessness
o Control Centre 
To deliver the Council's stock retention strategy and Housing Revenue Account Business Plan </t>
  </si>
  <si>
    <t xml:space="preserve">To work with the Strategic Director, and Colleague Assistant Directors to drive transformational change to the provision of the landlord service and the maintenance of housing stock and to determine the optimum solution for future investment in the councils housing stock.
To work with the Strategic Director and Colleague Assistant Directors to optimise the HRA estate and determine a strategy for the future need and usage of Housing Assets.
To work with the Strategic Director, the Chief Executive to develop a strategy and put into delivery transformation of housing services, improving customer outcomes and efficiency.
To work with the Strategic Director, the Chief Executive to develop a more commercial approach to housing services, including modernisation of repairs scheduling and work programming 
To be responsible, in consultation with the DHI and AD colleagues, for all aspects of the maintenance and repair of the councils housing stock and delivery of the housing investment programme ensuring all statutory requirements are met.
</t>
  </si>
  <si>
    <t xml:space="preserve">To provide policy and strategic advice to the Council, its Members and Directors on all aspects of housing maintenance &amp; asset management, ensuring the delivery of the objectives of the Housing Investment strategy, consistent with the Councils financial strategies, and maximising the contribution to the Council’s main aims and objectives
To lead and have overall responsibility for the below services and the planning and operational delivery of a high quality cost effective Tenancy Management Service and delivery of the Housing Business Plan.
o Housing Safety Assurance 
o Development and Strategy tean  
To lead the Council’s new build housing programme whether that be within the Housing Revenue Account or a wholly owned company arrangement.
To facilitate and lead on new build development in the City undertaken by and in conjunction with Housing Associations.
</t>
  </si>
  <si>
    <t>To oversee the Business Process Transformation programme across the Council, provide and design innovative technological solutions to secure buy-in from Service Directorates with a view to:
a. Delivering efficiencies
b. Improving customer service
c. Joining service delivery
To lead the corporate ICT Infrastructure Strategy, its electronic information assets, environmental infrastructure, technical infrastructure, security, applications, equipment estate, licences, support helpdesk, contracts, suppliers and governance ensuring the optimisation of IT service delivery
To develop and support Disaster recovery and Business Continuity plans for the business
To manage the support of core business applications and functions, and ensuring the optimisation of IT service delivery
To support and lead on Information Governance Provision</t>
  </si>
  <si>
    <t xml:space="preserve">To ensure the provision of an efficient and appropriate Homelessness, Housing Advice and Allocations service in accordance with legislation, the Council’s statutory responsibilities and the Government’s Codes of Guidance
To manage the specialist supported housing service provision including the 24 hour LinCare control centre
To be responsible for introducing measures to meet Government initiatives including targets for the reduction in use of bed and breakfast and temporary accommodation, and the reduction in Rough Sleeping
To lead in undertaking the statutory Homelessness Review and the subsequent development and implementation of the Homelessness Strategy and delivery of the associated Action Plan.  
To ensure the Council is provided with a professional, high quality, best value and effectively managed Void management function which meets all statutory, legal and regulatory requirements and demonstrates continuous improvement.
To act as the Council’s Lead Safeguarding Officer to ensure all statutory, legal and regulatory requirements are met.
To effectively manage the relevant budgets and safeguard the Council’s funds ensuring value for money in the review of services
</t>
  </si>
  <si>
    <t xml:space="preserve">To provide policy and strategic advice to the Council, its Members and Directors, ensuring the delivery of the Health and Environmental Services objectives and maximising the contribution to the Council’s main aims and objectives
To lead and have responsibility for the below services and the planning and delivery of these services either directly or through contracts and partnerships.
o Environmental protection
o Pollution control
o Health and safety
o Private Sector Housing 
o Licensing
o Sport and leisure
o Food safety
o Crematorium and cemeteries &amp; Public health funerals
o Markets
o Events Culture and Tourism 
o  Public Protection </t>
  </si>
  <si>
    <t xml:space="preserve">To provide policy and strategic advice to the Council, its Members and Directors, ensuring the delivery of the objectives of Communities and Street Scene objectives and maximising the contribution to the Council’s main aims and objectives
To lead and have responsibility for the below services and the planning and delivery of these services either directly or through contracts and partnerships.
o CCTV 
o Open Spaces 
o Cleasing
o Ground Maintenance 
o Waste 
o Public Conveniences 
o Car Parks
o Bus Station </t>
  </si>
  <si>
    <t xml:space="preserve">Work under the general direction of the Assistant Director to lead and ensure effective delivery of Public Protection, Anti-Social Behaviour and Licensing services.
To develop, implement and monitor corporate strategy relating to own area of work and as additionally directed. 
To authorise progression of prosecutions under relevant legislation.
To support and take a lead role working with the Community Safety Partnership
To be the Responsible Officer for the purposes of meeting the Council’s health and safety policy requirements in respect of all matters that affect the PP and ASB team. 
To act as single point of contact (SPOC) for multi-agency information sharing agreements. 
To coordinate case reviews under the Community Trigger provision contained within the ASB, Crime and Policing Act 2014. </t>
  </si>
  <si>
    <t xml:space="preserve">To lead and deliver efficient high quality and cost-effective Leisure Services, Sport Development, Health and Fitness Development, Bereavement Services and City Services in compliance with legislation and relevant professional standards. 
To Keep under review existing practices, to develop new initiatives, performance monitoring, and make recommendations on the development of policy and strategy objectives. 
Provide efficient and effective management of the service areas through the efficient team management, deployment of employees and resources. </t>
  </si>
  <si>
    <t xml:space="preserve">To ensure that businesses in Lincoln within our remit deliver a safe working environment
o Being the authority’s defined statutory Food Lead Officer, ensuring that the Council discharges its statutory functions relating to food safety, public health and infectious disease control.
o Being the Lead Officer for ensuring that the Council discharges its statutory functions relating to health &amp; safety enforcement, environmental permitting and licensing of houses in multiple occupation (HMO’s) by assisting the business community in complying with the requirements of all relevant legislation.  
o And secondly to promote a fit for purpose Council by:- Being the authority’s lead expert and competent person as defined by the Management of Health &amp; Safety Regulations 1999.
Provide  competent, consistent and reliable advice to the Assistant Director and the council specifically in relation to:-
• All aspects of food safety, public health &amp; infectious disease legislation in particular determining the most effective approach in protecting public health.
• Pollution control and contaminated land legislation alongside the support and delivery of the Growth Strategy.
• All aspects of private sector housing legislation and in particular the management and control of landlord tenanted properties within the City.
• All aspects of health, safety and welfare relating to the Council as a business.
Manage the service area to achieve the agreed performance standards, deliver statutory functions competently and contribute to delivery of corporate strategies and ensure effective cross working and co-operation within and between teams across the wider service areas.
</t>
  </si>
  <si>
    <t xml:space="preserve">To provide policy and strategic advice to the Council, its Members and Directors, ensuring the implementation of Major Developments projects and objectives by maximising the contribution to the Council’s main aims and objectives.
To provide the leadership for, and management of, the projects to meet deadlines and deliver the required outcomes.
To work with the Elected Members and the Chief Executive to implement the identified major development projects, delivering the outcome in line with the Councils objectives for each of these.
</t>
  </si>
  <si>
    <t xml:space="preserve">To work with the Strategic Director and the Chief Executive to build a prosperous future for Lincoln to ensure that the city grows in a way which is sustainable and meets the needs of the existing community
To work with the Strategic Director and Chief Executive to attract investment into the City and to develop a local strategic response to the UK industrial strategy
To work with the Strategic Director, the Chief Executive and partners to develop the City’s knowledge economy
To lead on the delivery of the Council’s development programme and co- design a development strategy with the Strategic Director
</t>
  </si>
  <si>
    <t>Housing Solutions &amp; Support Manager</t>
  </si>
  <si>
    <t xml:space="preserve">Work under the general direction of the  Director to manage the Planning and Building Control Teams.
Provide advice to the  Director specifically in relation to:
• all aspects of planning legislation in particular the determination of applications, appeals and enforcement;
• building control legislation and statutory requirements alongside all aspects of the business plan and Building Control Partnering Scheme; and
• all aspects of heritage conservation and the management of Lincoln’s heritage assets.
To be responsible for determining those planning applications delegated to the post, within the terms of the Scheme of Delegation and act as the Chief Planning Officer for the Council; and
Manage the service area to achieve the agreed performance standards and ensure effective cross-working and co-operation within and between teams across the wider Service area.
</t>
  </si>
  <si>
    <t xml:space="preserve">Updated in line with April 2020 pay increase. </t>
  </si>
  <si>
    <t>Assistant Director (Strategic Development) (vacant)</t>
  </si>
  <si>
    <t xml:space="preserve">City Of Lincoln Council </t>
  </si>
  <si>
    <t xml:space="preserve">
To be responsible for the management of the Benefit Section, ensuring effective delivery of the service.
In addition the responsibilities of the role are to manage the Joint Revenues and Benefits Service, this service includes: 
o Housing Benefits and Council Tax payments,
o Administration of Council Tax 
o The administration of Business Rates</t>
  </si>
  <si>
    <t xml:space="preserve">Work under the general direction of the Head of Shared Revenues and Benefits to ensure the highest possible levels of performance and standards are delivered to Benefits and Revenues customers of City of Lincoln and North Kesteven.
To assist the Head of Shared Revenues and Benefits in setting out the strategic direction of the service and delivering the shared service business plan.
To promote a “one stop” approach to service delivery, and to demonstrate an understanding of the duties and responsibilities of other sections within the partner local authorities and other external stakeholders.
</t>
  </si>
  <si>
    <t xml:space="preserve">To lead, manage, co-ordinate, plan and deliver the following services: 
Grounds Maintenance and Open spaces, Refuse Collection, Recycling, Street Cleansing, Public Conveniences, Waste Enforcement, CCTV, and Community Services Emergency out of hours call out service. </t>
  </si>
  <si>
    <t>To lead, manage and oversee the Council's Homlessness Project.</t>
  </si>
  <si>
    <t>Assistant Director Planning</t>
  </si>
  <si>
    <t>Senior Officer Responsibilities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</si>
</sst>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 #,##0_-;_-* &quot;-&quot;??_-;_-@_-"/>
    <numFmt numFmtId="166" formatCode="#,##0;[Red]\(#,##0\)"/>
    <numFmt numFmtId="167" formatCode="&quot;£&quot;#,##0.00"/>
  </numFmts>
  <fonts count="12" x14ac:knownFonts="1">
    <font>
      <sz val="10"/>
      <name val="Arial"/>
    </font>
    <font>
      <sz val="10"/>
      <name val="Arial"/>
      <family val="2"/>
    </font>
    <font>
      <sz val="8"/>
      <name val="Arial"/>
      <family val="2"/>
    </font>
    <font>
      <b/>
      <sz val="12"/>
      <name val="Arial"/>
      <family val="2"/>
    </font>
    <font>
      <sz val="12"/>
      <name val="Arial"/>
      <family val="2"/>
    </font>
    <font>
      <sz val="12"/>
      <name val="Calibri"/>
      <family val="2"/>
    </font>
    <font>
      <sz val="12"/>
      <color indexed="10"/>
      <name val="Arial"/>
      <family val="2"/>
    </font>
    <font>
      <sz val="10"/>
      <name val="Arial"/>
      <family val="2"/>
    </font>
    <font>
      <sz val="12"/>
      <name val="Calibri"/>
      <family val="2"/>
      <scheme val="minor"/>
    </font>
    <font>
      <sz val="12"/>
      <color rgb="FFFF0000"/>
      <name val="Calibri"/>
      <family val="2"/>
      <scheme val="minor"/>
    </font>
    <font>
      <b/>
      <u/>
      <sz val="16"/>
      <name val="Arial"/>
      <family val="2"/>
    </font>
    <font>
      <b/>
      <u/>
      <sz val="12"/>
      <name val="Arial"/>
      <family val="2"/>
    </font>
  </fonts>
  <fills count="6">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2"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7" fillId="0" borderId="0"/>
    <xf numFmtId="43" fontId="7" fillId="0" borderId="0" applyFont="0" applyFill="0" applyBorder="0" applyAlignment="0" applyProtection="0"/>
  </cellStyleXfs>
  <cellXfs count="95">
    <xf numFmtId="0" fontId="0" fillId="0" borderId="0" xfId="0"/>
    <xf numFmtId="0" fontId="3" fillId="0" borderId="1" xfId="0" applyFont="1" applyBorder="1" applyAlignment="1">
      <alignment vertical="center"/>
    </xf>
    <xf numFmtId="0" fontId="3" fillId="0" borderId="1" xfId="0" applyFont="1" applyBorder="1" applyAlignment="1"/>
    <xf numFmtId="0" fontId="3" fillId="0" borderId="1" xfId="0" applyFont="1" applyBorder="1" applyAlignment="1">
      <alignment horizontal="center" wrapText="1"/>
    </xf>
    <xf numFmtId="0" fontId="4" fillId="0" borderId="1" xfId="0" applyFont="1" applyBorder="1" applyAlignment="1">
      <alignment vertical="center" wrapText="1"/>
    </xf>
    <xf numFmtId="165" fontId="4" fillId="0" borderId="1" xfId="1"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Fill="1" applyBorder="1" applyAlignment="1">
      <alignment vertical="center" wrapText="1"/>
    </xf>
    <xf numFmtId="3"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Alignment="1"/>
    <xf numFmtId="0" fontId="3" fillId="0" borderId="0" xfId="0" applyFont="1" applyAlignment="1"/>
    <xf numFmtId="0" fontId="4" fillId="0" borderId="0" xfId="0" applyFont="1" applyAlignment="1">
      <alignment vertical="center"/>
    </xf>
    <xf numFmtId="0" fontId="4" fillId="0" borderId="0" xfId="0" applyFont="1" applyFill="1" applyAlignment="1">
      <alignment vertical="center"/>
    </xf>
    <xf numFmtId="165" fontId="4" fillId="0" borderId="1" xfId="1" applyNumberFormat="1" applyFont="1" applyFill="1" applyBorder="1" applyAlignment="1">
      <alignment horizontal="center" vertical="center" wrapText="1"/>
    </xf>
    <xf numFmtId="0" fontId="4" fillId="2" borderId="1" xfId="0" applyFont="1" applyFill="1" applyBorder="1" applyAlignment="1">
      <alignment vertical="center"/>
    </xf>
    <xf numFmtId="0" fontId="4" fillId="2" borderId="1" xfId="0" applyFont="1" applyFill="1" applyBorder="1" applyAlignment="1"/>
    <xf numFmtId="0" fontId="4" fillId="2" borderId="1" xfId="0" applyFont="1" applyFill="1" applyBorder="1" applyAlignment="1">
      <alignment horizontal="center"/>
    </xf>
    <xf numFmtId="0" fontId="4" fillId="3" borderId="1" xfId="0" applyFont="1" applyFill="1" applyBorder="1" applyAlignment="1">
      <alignment vertical="center" wrapText="1"/>
    </xf>
    <xf numFmtId="165" fontId="4" fillId="3" borderId="1" xfId="1"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0" xfId="0" applyFont="1" applyFill="1" applyAlignment="1">
      <alignment vertical="center"/>
    </xf>
    <xf numFmtId="0" fontId="4" fillId="0" borderId="0" xfId="0" applyFont="1" applyAlignment="1">
      <alignment horizontal="center" vertical="center"/>
    </xf>
    <xf numFmtId="0" fontId="4" fillId="0" borderId="0" xfId="0" applyFont="1" applyAlignment="1">
      <alignment horizontal="center"/>
    </xf>
    <xf numFmtId="4" fontId="3"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4" fontId="4" fillId="2" borderId="1" xfId="0" applyNumberFormat="1" applyFont="1" applyFill="1" applyBorder="1" applyAlignment="1">
      <alignment horizontal="center" vertical="center"/>
    </xf>
    <xf numFmtId="165" fontId="4" fillId="0" borderId="4" xfId="1" applyNumberFormat="1" applyFont="1" applyBorder="1" applyAlignment="1">
      <alignment horizontal="center" vertical="center" wrapText="1"/>
    </xf>
    <xf numFmtId="4" fontId="4" fillId="3"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xf>
    <xf numFmtId="4" fontId="4" fillId="0" borderId="0" xfId="0" applyNumberFormat="1" applyFont="1" applyAlignment="1">
      <alignment horizontal="center" vertical="center"/>
    </xf>
    <xf numFmtId="0" fontId="4" fillId="0" borderId="0" xfId="0" applyFont="1" applyAlignment="1">
      <alignment vertical="center" wrapText="1"/>
    </xf>
    <xf numFmtId="0" fontId="4" fillId="0" borderId="4" xfId="0" applyFont="1" applyBorder="1" applyAlignment="1">
      <alignment horizontal="center" vertical="center"/>
    </xf>
    <xf numFmtId="0" fontId="3" fillId="0" borderId="1" xfId="0" applyFont="1" applyFill="1" applyBorder="1" applyAlignment="1">
      <alignment horizontal="center" wrapText="1"/>
    </xf>
    <xf numFmtId="0" fontId="4" fillId="0" borderId="0" xfId="0" applyFont="1" applyFill="1" applyAlignment="1">
      <alignment horizontal="center" vertical="center"/>
    </xf>
    <xf numFmtId="0" fontId="4" fillId="0" borderId="0" xfId="0" applyFont="1" applyFill="1" applyAlignment="1">
      <alignment horizontal="center"/>
    </xf>
    <xf numFmtId="3" fontId="3" fillId="0" borderId="0" xfId="0" applyNumberFormat="1" applyFont="1" applyAlignment="1">
      <alignment horizontal="center" wrapText="1"/>
    </xf>
    <xf numFmtId="0" fontId="4" fillId="0" borderId="2" xfId="0" applyFont="1" applyFill="1" applyBorder="1" applyAlignment="1">
      <alignment vertical="center" wrapText="1"/>
    </xf>
    <xf numFmtId="0" fontId="4" fillId="0" borderId="4" xfId="0" applyFont="1" applyFill="1" applyBorder="1" applyAlignment="1">
      <alignment vertical="center" wrapText="1"/>
    </xf>
    <xf numFmtId="0" fontId="3" fillId="0" borderId="6" xfId="0" applyFont="1" applyBorder="1" applyAlignment="1">
      <alignment vertical="center"/>
    </xf>
    <xf numFmtId="0" fontId="4" fillId="0" borderId="7" xfId="0" applyFont="1" applyBorder="1" applyAlignment="1"/>
    <xf numFmtId="0" fontId="4" fillId="4" borderId="0" xfId="0" applyFont="1" applyFill="1" applyAlignment="1">
      <alignment vertical="center"/>
    </xf>
    <xf numFmtId="3" fontId="3" fillId="0" borderId="0" xfId="0" applyNumberFormat="1" applyFont="1" applyAlignment="1">
      <alignment horizontal="center"/>
    </xf>
    <xf numFmtId="3" fontId="6" fillId="4" borderId="1"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0" xfId="0" applyFont="1" applyFill="1" applyAlignment="1">
      <alignment horizontal="left" vertical="center"/>
    </xf>
    <xf numFmtId="166" fontId="5" fillId="4" borderId="4"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3" xfId="0" applyFont="1" applyFill="1" applyBorder="1" applyAlignment="1">
      <alignment vertical="center" wrapText="1"/>
    </xf>
    <xf numFmtId="0" fontId="4" fillId="5" borderId="4" xfId="0" applyNumberFormat="1" applyFont="1" applyFill="1" applyBorder="1" applyAlignment="1">
      <alignment horizontal="left" vertical="center" wrapText="1"/>
    </xf>
    <xf numFmtId="4" fontId="4" fillId="5" borderId="4" xfId="1" applyNumberFormat="1" applyFont="1" applyFill="1" applyBorder="1" applyAlignment="1">
      <alignment horizontal="center" vertical="center" wrapText="1"/>
    </xf>
    <xf numFmtId="165" fontId="4" fillId="5" borderId="3" xfId="1" applyNumberFormat="1" applyFont="1" applyFill="1" applyBorder="1" applyAlignment="1">
      <alignment horizontal="center" vertical="center" wrapText="1"/>
    </xf>
    <xf numFmtId="0" fontId="4" fillId="5" borderId="0" xfId="0" applyFont="1" applyFill="1" applyAlignment="1">
      <alignment vertical="center"/>
    </xf>
    <xf numFmtId="167" fontId="4" fillId="0" borderId="1" xfId="0" applyNumberFormat="1" applyFont="1" applyBorder="1"/>
    <xf numFmtId="4" fontId="8" fillId="0" borderId="1" xfId="0" applyNumberFormat="1" applyFont="1" applyBorder="1"/>
    <xf numFmtId="167" fontId="9" fillId="0" borderId="1" xfId="0" applyNumberFormat="1" applyFont="1" applyBorder="1"/>
    <xf numFmtId="4" fontId="4" fillId="0" borderId="1" xfId="0" applyNumberFormat="1" applyFont="1" applyBorder="1"/>
    <xf numFmtId="166" fontId="5" fillId="4" borderId="1" xfId="2" applyNumberFormat="1" applyFont="1" applyFill="1" applyBorder="1" applyAlignment="1">
      <alignment horizontal="center" vertical="center"/>
    </xf>
    <xf numFmtId="3" fontId="10" fillId="0" borderId="0" xfId="0" applyNumberFormat="1" applyFont="1" applyAlignment="1">
      <alignment horizontal="center" wrapText="1"/>
    </xf>
    <xf numFmtId="0" fontId="11" fillId="0" borderId="0" xfId="0" applyFont="1" applyAlignment="1">
      <alignment horizontal="center" vertical="center"/>
    </xf>
    <xf numFmtId="3" fontId="3" fillId="0" borderId="0" xfId="0" applyNumberFormat="1" applyFont="1" applyFill="1" applyAlignment="1">
      <alignment horizontal="center" wrapText="1"/>
    </xf>
    <xf numFmtId="0" fontId="4" fillId="0" borderId="0" xfId="0" applyFont="1" applyFill="1" applyAlignment="1"/>
    <xf numFmtId="0" fontId="4" fillId="0" borderId="8" xfId="0" applyFont="1" applyFill="1" applyBorder="1" applyAlignment="1"/>
    <xf numFmtId="3" fontId="6" fillId="0" borderId="1" xfId="0" applyNumberFormat="1" applyFont="1" applyFill="1" applyBorder="1" applyAlignment="1">
      <alignment horizontal="center" vertical="center" wrapText="1"/>
    </xf>
    <xf numFmtId="166" fontId="5" fillId="0" borderId="1" xfId="2" applyNumberFormat="1" applyFont="1" applyFill="1" applyBorder="1" applyAlignment="1">
      <alignment horizontal="center" vertical="center"/>
    </xf>
    <xf numFmtId="166" fontId="5" fillId="0" borderId="4" xfId="0" applyNumberFormat="1" applyFont="1" applyFill="1" applyBorder="1" applyAlignment="1">
      <alignment horizontal="center" vertical="center"/>
    </xf>
    <xf numFmtId="0" fontId="6" fillId="0" borderId="0" xfId="0" applyFont="1" applyFill="1" applyAlignment="1">
      <alignment vertical="center"/>
    </xf>
    <xf numFmtId="3" fontId="4" fillId="0" borderId="4"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xf>
    <xf numFmtId="166" fontId="5" fillId="0" borderId="5"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3" fontId="4" fillId="0" borderId="0" xfId="0" applyNumberFormat="1" applyFont="1" applyFill="1" applyAlignment="1">
      <alignment horizontal="center" vertical="center"/>
    </xf>
    <xf numFmtId="0" fontId="4" fillId="4" borderId="1" xfId="0" applyFont="1" applyFill="1" applyBorder="1" applyAlignment="1">
      <alignment vertical="center" wrapText="1"/>
    </xf>
    <xf numFmtId="165"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xf>
    <xf numFmtId="167" fontId="4" fillId="4" borderId="1" xfId="0" applyNumberFormat="1" applyFont="1" applyFill="1" applyBorder="1"/>
    <xf numFmtId="0" fontId="4" fillId="4" borderId="1" xfId="0" applyFont="1" applyFill="1" applyBorder="1" applyAlignment="1">
      <alignment horizontal="left" vertical="center"/>
    </xf>
    <xf numFmtId="167" fontId="8" fillId="4" borderId="1" xfId="0" applyNumberFormat="1" applyFont="1" applyFill="1" applyBorder="1"/>
    <xf numFmtId="4"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horizontal="center" vertical="center"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28121</xdr:colOff>
          <xdr:row>44</xdr:row>
          <xdr:rowOff>170543</xdr:rowOff>
        </xdr:from>
        <xdr:to>
          <xdr:col>2</xdr:col>
          <xdr:colOff>669471</xdr:colOff>
          <xdr:row>45</xdr:row>
          <xdr:rowOff>129721</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PREAD\Transparency%20Agenda\Transparency%20Supplied%202022\Senior%20Officer%20Responsibility\Senior%20Officer%20responsibility%20-%20AD's%202021-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PREAD\Transparency%20Agenda\Transparency%20Supplied%202022\Senior%20Officer%20Responsibility\Senior%20Officer%20responsibility%20-%20BUDHOLDERS%2020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AGRESSO"/>
    </sheetNames>
    <sheetDataSet>
      <sheetData sheetId="0" refreshError="1"/>
      <sheetData sheetId="1">
        <row r="2705">
          <cell r="P2705">
            <v>11014670</v>
          </cell>
        </row>
        <row r="3235">
          <cell r="P3235">
            <v>-6212170.0000000084</v>
          </cell>
        </row>
        <row r="4139">
          <cell r="P4139">
            <v>1347880.0000000009</v>
          </cell>
        </row>
        <row r="4237">
          <cell r="P4237">
            <v>-802349.99999999907</v>
          </cell>
        </row>
        <row r="8483">
          <cell r="P8483">
            <v>5569430.0000000829</v>
          </cell>
        </row>
        <row r="8887">
          <cell r="P8887">
            <v>-3231290</v>
          </cell>
        </row>
        <row r="11561">
          <cell r="P11561">
            <v>20087649.999999993</v>
          </cell>
        </row>
        <row r="11665">
          <cell r="P11665">
            <v>-29962650</v>
          </cell>
        </row>
        <row r="14249">
          <cell r="P14249">
            <v>23460699.999999993</v>
          </cell>
        </row>
        <row r="14384">
          <cell r="P14384">
            <v>-13325270.000000015</v>
          </cell>
        </row>
        <row r="16028">
          <cell r="P16028">
            <v>4106790.0000000028</v>
          </cell>
        </row>
        <row r="16086">
          <cell r="P16086">
            <v>-2152270.0000000005</v>
          </cell>
        </row>
        <row r="16988">
          <cell r="P16988">
            <v>1674369.9999999902</v>
          </cell>
        </row>
        <row r="17027">
          <cell r="P17027">
            <v>-645300</v>
          </cell>
        </row>
        <row r="18716">
          <cell r="P18716">
            <v>3101899.999999973</v>
          </cell>
        </row>
        <row r="18753">
          <cell r="P18753">
            <v>-155770</v>
          </cell>
        </row>
        <row r="21444">
          <cell r="P21444">
            <v>37414729.999999985</v>
          </cell>
        </row>
        <row r="21704">
          <cell r="P21704">
            <v>-48214840.000000045</v>
          </cell>
        </row>
        <row r="23447">
          <cell r="P23447">
            <v>1995810.0000000056</v>
          </cell>
        </row>
        <row r="23509">
          <cell r="P23509">
            <v>-165860.00000000015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AGRESSO"/>
    </sheetNames>
    <sheetDataSet>
      <sheetData sheetId="0"/>
      <sheetData sheetId="1">
        <row r="1145">
          <cell r="P1145">
            <v>713369.99999999779</v>
          </cell>
        </row>
        <row r="1170">
          <cell r="P1170">
            <v>-100090.00000000001</v>
          </cell>
        </row>
        <row r="2014">
          <cell r="P2014">
            <v>672030</v>
          </cell>
        </row>
        <row r="2027">
          <cell r="P2027">
            <v>-4410</v>
          </cell>
        </row>
        <row r="2772">
          <cell r="P2772">
            <v>1464709.9999999958</v>
          </cell>
        </row>
        <row r="3430">
          <cell r="P3430">
            <v>1172319.9999999953</v>
          </cell>
        </row>
        <row r="3455">
          <cell r="P3455">
            <v>-142900.00000000003</v>
          </cell>
        </row>
        <row r="3481">
          <cell r="P3481">
            <v>104530</v>
          </cell>
        </row>
        <row r="4714">
          <cell r="P4714">
            <v>26791360.000000007</v>
          </cell>
        </row>
        <row r="4787">
          <cell r="P4787">
            <v>-26722050</v>
          </cell>
        </row>
        <row r="6588">
          <cell r="P6588">
            <v>1492309.9999999986</v>
          </cell>
        </row>
        <row r="6679">
          <cell r="P6679">
            <v>-3251469.9999999995</v>
          </cell>
        </row>
        <row r="8290">
          <cell r="P8290">
            <v>570159.99999999953</v>
          </cell>
        </row>
        <row r="8399">
          <cell r="P8399">
            <v>-253339.99999999997</v>
          </cell>
        </row>
        <row r="9058">
          <cell r="P9058">
            <v>1375730.0000000049</v>
          </cell>
        </row>
        <row r="9108">
          <cell r="P9108">
            <v>-226670</v>
          </cell>
        </row>
        <row r="11284">
          <cell r="P11284">
            <v>2520910.0000000112</v>
          </cell>
        </row>
        <row r="11469">
          <cell r="P11469">
            <v>-1993089.9999999995</v>
          </cell>
        </row>
        <row r="20695">
          <cell r="P20695">
            <v>2401969.9999999995</v>
          </cell>
        </row>
        <row r="20728">
          <cell r="P20728">
            <v>-1672000</v>
          </cell>
        </row>
        <row r="21256">
          <cell r="P21256">
            <v>1173439.9999999967</v>
          </cell>
        </row>
        <row r="21270">
          <cell r="P21270">
            <v>-19320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59"/>
  <sheetViews>
    <sheetView tabSelected="1" view="pageBreakPreview" zoomScale="70" zoomScaleNormal="70" zoomScaleSheetLayoutView="70" workbookViewId="0">
      <pane ySplit="4" topLeftCell="A27" activePane="bottomLeft" state="frozen"/>
      <selection pane="bottomLeft"/>
    </sheetView>
  </sheetViews>
  <sheetFormatPr defaultColWidth="9.1796875" defaultRowHeight="15.5" x14ac:dyDescent="0.35"/>
  <cols>
    <col min="1" max="1" width="66.81640625" style="17" customWidth="1"/>
    <col min="2" max="2" width="150.26953125" style="15" customWidth="1"/>
    <col min="3" max="3" width="14.54296875" style="36" customWidth="1"/>
    <col min="4" max="4" width="13.453125" style="36" bestFit="1" customWidth="1"/>
    <col min="5" max="5" width="13" style="28" customWidth="1"/>
    <col min="6" max="6" width="14.26953125" style="28" bestFit="1" customWidth="1"/>
    <col min="7" max="7" width="14" style="41" customWidth="1"/>
    <col min="8" max="8" width="16.81640625" style="41" bestFit="1" customWidth="1"/>
    <col min="9" max="9" width="19.1796875" style="68" bestFit="1" customWidth="1"/>
    <col min="10" max="10" width="14" style="68" customWidth="1"/>
    <col min="11" max="11" width="14.453125" style="68" bestFit="1" customWidth="1"/>
    <col min="12" max="16384" width="9.1796875" style="15"/>
  </cols>
  <sheetData>
    <row r="1" spans="1:11" ht="38.5" customHeight="1" x14ac:dyDescent="0.4">
      <c r="A1" s="65" t="s">
        <v>71</v>
      </c>
      <c r="B1" s="42"/>
      <c r="C1" s="42"/>
      <c r="D1" s="42"/>
      <c r="E1" s="42"/>
      <c r="F1" s="42"/>
      <c r="G1" s="48"/>
      <c r="H1" s="67"/>
    </row>
    <row r="2" spans="1:11" ht="49.9" customHeight="1" x14ac:dyDescent="0.35">
      <c r="A2" s="66" t="s">
        <v>65</v>
      </c>
      <c r="C2" s="85" t="s">
        <v>63</v>
      </c>
      <c r="D2" s="86"/>
    </row>
    <row r="3" spans="1:11" s="16" customFormat="1" ht="62" x14ac:dyDescent="0.35">
      <c r="A3" s="1" t="s">
        <v>0</v>
      </c>
      <c r="B3" s="2" t="s">
        <v>1</v>
      </c>
      <c r="C3" s="29" t="s">
        <v>2</v>
      </c>
      <c r="D3" s="29" t="s">
        <v>3</v>
      </c>
      <c r="E3" s="3" t="s">
        <v>13</v>
      </c>
      <c r="F3" s="3" t="s">
        <v>9</v>
      </c>
      <c r="G3" s="39" t="s">
        <v>8</v>
      </c>
      <c r="H3" s="39" t="s">
        <v>6</v>
      </c>
      <c r="I3" s="89" t="s">
        <v>5</v>
      </c>
      <c r="J3" s="90"/>
      <c r="K3" s="91"/>
    </row>
    <row r="4" spans="1:11" s="16" customFormat="1" x14ac:dyDescent="0.35">
      <c r="A4" s="45"/>
      <c r="B4" s="46"/>
      <c r="C4" s="46"/>
      <c r="D4" s="46"/>
      <c r="E4" s="46"/>
      <c r="F4" s="46"/>
      <c r="G4" s="46"/>
      <c r="H4" s="69"/>
      <c r="I4" s="39" t="s">
        <v>10</v>
      </c>
      <c r="J4" s="39" t="s">
        <v>11</v>
      </c>
      <c r="K4" s="39" t="s">
        <v>12</v>
      </c>
    </row>
    <row r="5" spans="1:11" s="17" customFormat="1" ht="88.5" customHeight="1" x14ac:dyDescent="0.35">
      <c r="A5" s="11" t="s">
        <v>7</v>
      </c>
      <c r="B5" s="4" t="s">
        <v>17</v>
      </c>
      <c r="C5" s="60">
        <v>109422</v>
      </c>
      <c r="D5" s="60">
        <v>123588</v>
      </c>
      <c r="E5" s="5" t="s">
        <v>14</v>
      </c>
      <c r="F5" s="6">
        <v>9</v>
      </c>
      <c r="G5" s="87">
        <v>251</v>
      </c>
      <c r="H5" s="74"/>
      <c r="I5" s="75">
        <v>0</v>
      </c>
      <c r="J5" s="75">
        <v>0</v>
      </c>
      <c r="K5" s="72">
        <f t="shared" ref="K5:K15" si="0">I5+J5</f>
        <v>0</v>
      </c>
    </row>
    <row r="6" spans="1:11" s="17" customFormat="1" ht="124" x14ac:dyDescent="0.35">
      <c r="A6" s="11" t="s">
        <v>64</v>
      </c>
      <c r="B6" s="4" t="s">
        <v>42</v>
      </c>
      <c r="C6" s="61">
        <v>61896</v>
      </c>
      <c r="D6" s="61">
        <v>68256</v>
      </c>
      <c r="E6" s="5" t="s">
        <v>14</v>
      </c>
      <c r="F6" s="6">
        <v>0</v>
      </c>
      <c r="G6" s="92"/>
      <c r="H6" s="74">
        <v>22078</v>
      </c>
      <c r="I6" s="76">
        <f>+[1]AGRESSO!$P$18753</f>
        <v>-155770</v>
      </c>
      <c r="J6" s="76">
        <f>+[1]AGRESSO!$P$18716</f>
        <v>3101899.999999973</v>
      </c>
      <c r="K6" s="72">
        <f t="shared" si="0"/>
        <v>2946129.999999973</v>
      </c>
    </row>
    <row r="7" spans="1:11" s="17" customFormat="1" ht="170.5" x14ac:dyDescent="0.35">
      <c r="A7" s="11" t="s">
        <v>15</v>
      </c>
      <c r="B7" s="30" t="s">
        <v>43</v>
      </c>
      <c r="C7" s="60">
        <v>71130</v>
      </c>
      <c r="D7" s="60">
        <v>76578</v>
      </c>
      <c r="E7" s="6" t="s">
        <v>14</v>
      </c>
      <c r="F7" s="7">
        <v>5</v>
      </c>
      <c r="G7" s="92"/>
      <c r="H7" s="74"/>
      <c r="I7" s="75">
        <f>+[1]AGRESSO!$P$23509</f>
        <v>-165860.00000000015</v>
      </c>
      <c r="J7" s="75">
        <f>+[1]AGRESSO!$P$23447</f>
        <v>1995810.0000000056</v>
      </c>
      <c r="K7" s="72">
        <f t="shared" si="0"/>
        <v>1829950.0000000054</v>
      </c>
    </row>
    <row r="8" spans="1:11" s="17" customFormat="1" ht="155" x14ac:dyDescent="0.35">
      <c r="A8" s="50" t="s">
        <v>16</v>
      </c>
      <c r="B8" s="31" t="s">
        <v>44</v>
      </c>
      <c r="C8" s="60">
        <v>71130</v>
      </c>
      <c r="D8" s="60">
        <v>76578</v>
      </c>
      <c r="E8" s="8" t="s">
        <v>14</v>
      </c>
      <c r="F8" s="9">
        <v>7</v>
      </c>
      <c r="G8" s="92"/>
      <c r="H8" s="74">
        <v>1424477</v>
      </c>
      <c r="I8" s="75">
        <f>+[1]AGRESSO!$P$21704</f>
        <v>-48214840.000000045</v>
      </c>
      <c r="J8" s="75">
        <f>+[1]AGRESSO!$P$21444</f>
        <v>37414729.999999985</v>
      </c>
      <c r="K8" s="72">
        <f t="shared" si="0"/>
        <v>-10800110.00000006</v>
      </c>
    </row>
    <row r="9" spans="1:11" s="17" customFormat="1" ht="108.5" x14ac:dyDescent="0.35">
      <c r="A9" s="11" t="s">
        <v>27</v>
      </c>
      <c r="B9" s="4" t="s">
        <v>66</v>
      </c>
      <c r="C9" s="60">
        <v>54501</v>
      </c>
      <c r="D9" s="60">
        <v>60861</v>
      </c>
      <c r="E9" s="10" t="s">
        <v>14</v>
      </c>
      <c r="F9" s="7">
        <v>1</v>
      </c>
      <c r="G9" s="92"/>
      <c r="H9" s="74"/>
      <c r="I9" s="75">
        <v>0</v>
      </c>
      <c r="J9" s="75">
        <f>+[2]AGRESSO!$P$3481</f>
        <v>104530</v>
      </c>
      <c r="K9" s="72">
        <f t="shared" si="0"/>
        <v>104530</v>
      </c>
    </row>
    <row r="10" spans="1:11" s="17" customFormat="1" ht="169.5" customHeight="1" x14ac:dyDescent="0.35">
      <c r="A10" s="50" t="s">
        <v>22</v>
      </c>
      <c r="B10" s="11" t="s">
        <v>67</v>
      </c>
      <c r="C10" s="60">
        <v>51318</v>
      </c>
      <c r="D10" s="60">
        <v>54294</v>
      </c>
      <c r="E10" s="12" t="s">
        <v>14</v>
      </c>
      <c r="F10" s="13">
        <v>8</v>
      </c>
      <c r="G10" s="92"/>
      <c r="H10" s="74"/>
      <c r="I10" s="75">
        <f>+[2]AGRESSO!$P$4787</f>
        <v>-26722050</v>
      </c>
      <c r="J10" s="75">
        <f>[2]AGRESSO!$P$4714</f>
        <v>26791360.000000007</v>
      </c>
      <c r="K10" s="72">
        <f t="shared" si="0"/>
        <v>69310.000000007451</v>
      </c>
    </row>
    <row r="11" spans="1:11" s="17" customFormat="1" ht="169.5" customHeight="1" x14ac:dyDescent="0.35">
      <c r="A11" s="51" t="s">
        <v>32</v>
      </c>
      <c r="B11" s="44" t="s">
        <v>26</v>
      </c>
      <c r="C11" s="62">
        <v>51318</v>
      </c>
      <c r="D11" s="62">
        <v>54294</v>
      </c>
      <c r="E11" s="12" t="s">
        <v>14</v>
      </c>
      <c r="F11" s="14">
        <v>0</v>
      </c>
      <c r="G11" s="92"/>
      <c r="H11" s="74"/>
      <c r="I11" s="75">
        <f>[2]AGRESSO!$P$6679</f>
        <v>-3251469.9999999995</v>
      </c>
      <c r="J11" s="75">
        <f>[2]AGRESSO!$P$6588</f>
        <v>1492309.9999999986</v>
      </c>
      <c r="K11" s="72">
        <f t="shared" si="0"/>
        <v>-1759160.0000000009</v>
      </c>
    </row>
    <row r="12" spans="1:11" s="17" customFormat="1" ht="105" customHeight="1" x14ac:dyDescent="0.35">
      <c r="A12" s="51" t="s">
        <v>35</v>
      </c>
      <c r="B12" s="44" t="s">
        <v>45</v>
      </c>
      <c r="C12" s="60">
        <v>48354</v>
      </c>
      <c r="D12" s="60">
        <v>51318</v>
      </c>
      <c r="E12" s="12" t="s">
        <v>14</v>
      </c>
      <c r="F12" s="14">
        <v>2</v>
      </c>
      <c r="G12" s="92"/>
      <c r="H12" s="74"/>
      <c r="I12" s="75">
        <f>[2]AGRESSO!$P$1170</f>
        <v>-100090.00000000001</v>
      </c>
      <c r="J12" s="75">
        <f>[2]AGRESSO!$P$1145</f>
        <v>713369.99999999779</v>
      </c>
      <c r="K12" s="72">
        <f t="shared" si="0"/>
        <v>613279.99999999779</v>
      </c>
    </row>
    <row r="13" spans="1:11" s="17" customFormat="1" ht="169.5" customHeight="1" x14ac:dyDescent="0.35">
      <c r="A13" s="51" t="s">
        <v>37</v>
      </c>
      <c r="B13" s="44" t="s">
        <v>46</v>
      </c>
      <c r="C13" s="60">
        <v>48354</v>
      </c>
      <c r="D13" s="60">
        <v>51318</v>
      </c>
      <c r="E13" s="12" t="s">
        <v>14</v>
      </c>
      <c r="F13" s="14">
        <v>4</v>
      </c>
      <c r="G13" s="92"/>
      <c r="H13" s="74"/>
      <c r="I13" s="75">
        <f>[2]AGRESSO!$P$3455</f>
        <v>-142900.00000000003</v>
      </c>
      <c r="J13" s="75">
        <f>[2]AGRESSO!$P$3430</f>
        <v>1172319.9999999953</v>
      </c>
      <c r="K13" s="72">
        <f t="shared" si="0"/>
        <v>1029419.9999999953</v>
      </c>
    </row>
    <row r="14" spans="1:11" s="17" customFormat="1" ht="97.15" customHeight="1" x14ac:dyDescent="0.35">
      <c r="A14" s="51" t="s">
        <v>36</v>
      </c>
      <c r="B14" s="44" t="s">
        <v>47</v>
      </c>
      <c r="C14" s="60">
        <v>48354</v>
      </c>
      <c r="D14" s="60">
        <v>51318</v>
      </c>
      <c r="E14" s="12" t="s">
        <v>14</v>
      </c>
      <c r="F14" s="14">
        <v>5</v>
      </c>
      <c r="G14" s="92"/>
      <c r="H14" s="74"/>
      <c r="I14" s="75">
        <f>[2]AGRESSO!$P$2027</f>
        <v>-4410</v>
      </c>
      <c r="J14" s="75">
        <f>[2]AGRESSO!$P$2014</f>
        <v>672030</v>
      </c>
      <c r="K14" s="72">
        <f t="shared" si="0"/>
        <v>667620</v>
      </c>
    </row>
    <row r="15" spans="1:11" s="17" customFormat="1" ht="169.5" customHeight="1" x14ac:dyDescent="0.35">
      <c r="A15" s="18" t="s">
        <v>24</v>
      </c>
      <c r="B15" s="44" t="s">
        <v>48</v>
      </c>
      <c r="C15" s="60">
        <v>51318</v>
      </c>
      <c r="D15" s="60">
        <v>54294</v>
      </c>
      <c r="E15" s="12" t="s">
        <v>14</v>
      </c>
      <c r="F15" s="14">
        <v>2</v>
      </c>
      <c r="G15" s="93"/>
      <c r="H15" s="74"/>
      <c r="I15" s="75">
        <f>[2]AGRESSO!$P$21270</f>
        <v>-19320</v>
      </c>
      <c r="J15" s="75">
        <f>[2]AGRESSO!$P$21256</f>
        <v>1173439.9999999967</v>
      </c>
      <c r="K15" s="72">
        <f t="shared" si="0"/>
        <v>1154119.9999999967</v>
      </c>
    </row>
    <row r="16" spans="1:11" s="59" customFormat="1" x14ac:dyDescent="0.25">
      <c r="A16" s="55"/>
      <c r="B16" s="56"/>
      <c r="C16" s="57"/>
      <c r="D16" s="57"/>
      <c r="E16" s="58"/>
      <c r="F16" s="54"/>
      <c r="G16" s="54"/>
      <c r="H16" s="54"/>
      <c r="I16" s="54"/>
      <c r="J16" s="54"/>
      <c r="K16" s="54"/>
    </row>
    <row r="17" spans="1:11" s="17" customFormat="1" ht="177" customHeight="1" x14ac:dyDescent="0.35">
      <c r="A17" s="4" t="s">
        <v>33</v>
      </c>
      <c r="B17" s="4" t="s">
        <v>28</v>
      </c>
      <c r="C17" s="60">
        <v>83541</v>
      </c>
      <c r="D17" s="60">
        <v>97515</v>
      </c>
      <c r="E17" s="5" t="s">
        <v>14</v>
      </c>
      <c r="F17" s="7">
        <v>4</v>
      </c>
      <c r="G17" s="87">
        <v>243</v>
      </c>
      <c r="H17" s="70">
        <f>28505029+50000</f>
        <v>28555029</v>
      </c>
      <c r="I17" s="75">
        <v>0</v>
      </c>
      <c r="J17" s="75">
        <v>0</v>
      </c>
      <c r="K17" s="72">
        <f t="shared" ref="K17:K23" si="1">I17+J17</f>
        <v>0</v>
      </c>
    </row>
    <row r="18" spans="1:11" s="18" customFormat="1" ht="217" x14ac:dyDescent="0.35">
      <c r="A18" s="11" t="s">
        <v>41</v>
      </c>
      <c r="B18" s="4" t="s">
        <v>49</v>
      </c>
      <c r="C18" s="63">
        <v>61896</v>
      </c>
      <c r="D18" s="63">
        <v>68256</v>
      </c>
      <c r="E18" s="5" t="s">
        <v>14</v>
      </c>
      <c r="F18" s="13">
        <v>4</v>
      </c>
      <c r="G18" s="92"/>
      <c r="H18" s="70"/>
      <c r="I18" s="75">
        <f>+[1]AGRESSO!$P$11665</f>
        <v>-29962650</v>
      </c>
      <c r="J18" s="75">
        <f>+[1]AGRESSO!$P$11561</f>
        <v>20087649.999999993</v>
      </c>
      <c r="K18" s="72">
        <f t="shared" si="1"/>
        <v>-9875000.0000000075</v>
      </c>
    </row>
    <row r="19" spans="1:11" s="18" customFormat="1" ht="170.5" x14ac:dyDescent="0.35">
      <c r="A19" s="11" t="s">
        <v>31</v>
      </c>
      <c r="B19" s="4" t="s">
        <v>50</v>
      </c>
      <c r="C19" s="63">
        <v>61896</v>
      </c>
      <c r="D19" s="63">
        <v>68256</v>
      </c>
      <c r="E19" s="5" t="s">
        <v>14</v>
      </c>
      <c r="F19" s="13">
        <v>2</v>
      </c>
      <c r="G19" s="92"/>
      <c r="H19" s="70"/>
      <c r="I19" s="71">
        <f>+[1]AGRESSO!$P$16086</f>
        <v>-2152270.0000000005</v>
      </c>
      <c r="J19" s="71">
        <f>+[1]AGRESSO!$P$16028</f>
        <v>4106790.0000000028</v>
      </c>
      <c r="K19" s="72">
        <f t="shared" si="1"/>
        <v>1954520.0000000023</v>
      </c>
    </row>
    <row r="20" spans="1:11" s="18" customFormat="1" ht="201.5" x14ac:dyDescent="0.35">
      <c r="A20" s="11" t="s">
        <v>29</v>
      </c>
      <c r="B20" s="4" t="s">
        <v>51</v>
      </c>
      <c r="C20" s="63">
        <v>61896</v>
      </c>
      <c r="D20" s="63">
        <v>68256</v>
      </c>
      <c r="E20" s="5" t="s">
        <v>14</v>
      </c>
      <c r="F20" s="13">
        <v>3</v>
      </c>
      <c r="G20" s="92"/>
      <c r="H20" s="70"/>
      <c r="I20" s="71">
        <f>+[1]AGRESSO!$P$14384</f>
        <v>-13325270.000000015</v>
      </c>
      <c r="J20" s="71">
        <f>+[1]AGRESSO!$P$14249</f>
        <v>23460699.999999993</v>
      </c>
      <c r="K20" s="72">
        <f t="shared" si="1"/>
        <v>10135429.999999978</v>
      </c>
    </row>
    <row r="21" spans="1:11" s="17" customFormat="1" ht="169.5" customHeight="1" x14ac:dyDescent="0.35">
      <c r="A21" s="50" t="s">
        <v>23</v>
      </c>
      <c r="B21" s="44" t="s">
        <v>52</v>
      </c>
      <c r="C21" s="60">
        <v>51318</v>
      </c>
      <c r="D21" s="60">
        <v>54294</v>
      </c>
      <c r="E21" s="12" t="s">
        <v>14</v>
      </c>
      <c r="F21" s="14">
        <v>5</v>
      </c>
      <c r="G21" s="92"/>
      <c r="H21" s="74"/>
      <c r="I21" s="75">
        <v>0</v>
      </c>
      <c r="J21" s="75">
        <f>[2]AGRESSO!$P$2772</f>
        <v>1464709.9999999958</v>
      </c>
      <c r="K21" s="72">
        <f t="shared" si="1"/>
        <v>1464709.9999999958</v>
      </c>
    </row>
    <row r="22" spans="1:11" s="18" customFormat="1" ht="58.9" customHeight="1" x14ac:dyDescent="0.35">
      <c r="A22" s="79" t="s">
        <v>34</v>
      </c>
      <c r="B22" s="79" t="s">
        <v>69</v>
      </c>
      <c r="C22" s="82">
        <v>51318</v>
      </c>
      <c r="D22" s="82">
        <v>54294</v>
      </c>
      <c r="E22" s="80"/>
      <c r="F22" s="81">
        <v>1</v>
      </c>
      <c r="G22" s="92"/>
      <c r="H22" s="49"/>
      <c r="I22" s="64"/>
      <c r="J22" s="64"/>
      <c r="K22" s="52">
        <f t="shared" si="1"/>
        <v>0</v>
      </c>
    </row>
    <row r="23" spans="1:11" s="17" customFormat="1" ht="185.25" customHeight="1" x14ac:dyDescent="0.35">
      <c r="A23" s="83" t="s">
        <v>61</v>
      </c>
      <c r="B23" s="79" t="s">
        <v>53</v>
      </c>
      <c r="C23" s="84">
        <v>48354</v>
      </c>
      <c r="D23" s="84">
        <v>51318</v>
      </c>
      <c r="E23" s="80" t="s">
        <v>14</v>
      </c>
      <c r="F23" s="81">
        <v>2</v>
      </c>
      <c r="G23" s="93"/>
      <c r="H23" s="53"/>
      <c r="I23" s="64">
        <f>[2]AGRESSO!$P$20728</f>
        <v>-1672000</v>
      </c>
      <c r="J23" s="64">
        <f>[2]AGRESSO!$P$20695</f>
        <v>2401969.9999999995</v>
      </c>
      <c r="K23" s="52">
        <f t="shared" si="1"/>
        <v>729969.99999999953</v>
      </c>
    </row>
    <row r="24" spans="1:11" x14ac:dyDescent="0.35">
      <c r="A24" s="20"/>
      <c r="B24" s="21"/>
      <c r="C24" s="32"/>
      <c r="D24" s="32"/>
      <c r="E24" s="22"/>
      <c r="F24" s="22"/>
      <c r="G24" s="22"/>
      <c r="H24" s="22"/>
      <c r="I24" s="22"/>
      <c r="J24" s="22"/>
      <c r="K24" s="22"/>
    </row>
    <row r="25" spans="1:11" s="17" customFormat="1" ht="170.25" customHeight="1" x14ac:dyDescent="0.35">
      <c r="A25" s="4" t="s">
        <v>18</v>
      </c>
      <c r="B25" s="4" t="s">
        <v>20</v>
      </c>
      <c r="C25" s="60">
        <v>83541</v>
      </c>
      <c r="D25" s="60">
        <v>97515</v>
      </c>
      <c r="E25" s="5" t="s">
        <v>14</v>
      </c>
      <c r="F25" s="7">
        <v>6</v>
      </c>
      <c r="G25" s="87">
        <v>171</v>
      </c>
      <c r="H25" s="74"/>
      <c r="I25" s="75">
        <v>0</v>
      </c>
      <c r="J25" s="75">
        <v>0</v>
      </c>
      <c r="K25" s="72">
        <f t="shared" ref="K25:K32" si="2">I25+J25</f>
        <v>0</v>
      </c>
    </row>
    <row r="26" spans="1:11" s="17" customFormat="1" ht="201.5" x14ac:dyDescent="0.35">
      <c r="A26" s="44" t="s">
        <v>19</v>
      </c>
      <c r="B26" s="43" t="s">
        <v>55</v>
      </c>
      <c r="C26" s="63">
        <v>61896</v>
      </c>
      <c r="D26" s="63">
        <v>68256</v>
      </c>
      <c r="E26" s="33" t="s">
        <v>14</v>
      </c>
      <c r="F26" s="38">
        <v>2</v>
      </c>
      <c r="G26" s="94"/>
      <c r="H26" s="74">
        <v>848907</v>
      </c>
      <c r="I26" s="75">
        <f>+[1]AGRESSO!$P$3235</f>
        <v>-6212170.0000000084</v>
      </c>
      <c r="J26" s="75">
        <f>+[1]AGRESSO!$P$2705</f>
        <v>11014670</v>
      </c>
      <c r="K26" s="72">
        <f t="shared" si="2"/>
        <v>4802499.9999999916</v>
      </c>
    </row>
    <row r="27" spans="1:11" s="17" customFormat="1" ht="249.75" customHeight="1" x14ac:dyDescent="0.35">
      <c r="A27" s="11" t="s">
        <v>4</v>
      </c>
      <c r="B27" s="4" t="s">
        <v>54</v>
      </c>
      <c r="C27" s="63">
        <v>61896</v>
      </c>
      <c r="D27" s="63">
        <v>68256</v>
      </c>
      <c r="E27" s="5" t="s">
        <v>14</v>
      </c>
      <c r="F27" s="7">
        <v>7</v>
      </c>
      <c r="G27" s="94"/>
      <c r="H27" s="77">
        <v>1808348</v>
      </c>
      <c r="I27" s="75">
        <f>+[1]AGRESSO!$P$8887</f>
        <v>-3231290</v>
      </c>
      <c r="J27" s="75">
        <f>+[1]AGRESSO!$P$8483</f>
        <v>5569430.0000000829</v>
      </c>
      <c r="K27" s="72">
        <f t="shared" si="2"/>
        <v>2338140.0000000829</v>
      </c>
    </row>
    <row r="28" spans="1:11" s="17" customFormat="1" ht="249.75" customHeight="1" x14ac:dyDescent="0.35">
      <c r="A28" s="11" t="s">
        <v>70</v>
      </c>
      <c r="B28" s="11" t="s">
        <v>62</v>
      </c>
      <c r="C28" s="63">
        <v>61896</v>
      </c>
      <c r="D28" s="63">
        <v>68256</v>
      </c>
      <c r="E28" s="5" t="s">
        <v>14</v>
      </c>
      <c r="F28" s="7">
        <v>4</v>
      </c>
      <c r="G28" s="94"/>
      <c r="H28" s="77"/>
      <c r="I28" s="75">
        <f>+[1]AGRESSO!$P$17027</f>
        <v>-645300</v>
      </c>
      <c r="J28" s="75">
        <f>+[1]AGRESSO!$P$16988</f>
        <v>1674369.9999999902</v>
      </c>
      <c r="K28" s="72">
        <f t="shared" si="2"/>
        <v>1029069.9999999902</v>
      </c>
    </row>
    <row r="29" spans="1:11" s="47" customFormat="1" ht="267.64999999999998" customHeight="1" x14ac:dyDescent="0.35">
      <c r="A29" s="18" t="s">
        <v>39</v>
      </c>
      <c r="B29" s="11" t="s">
        <v>56</v>
      </c>
      <c r="C29" s="60">
        <v>48354</v>
      </c>
      <c r="D29" s="60">
        <v>51318</v>
      </c>
      <c r="E29" s="19"/>
      <c r="F29" s="13">
        <v>10</v>
      </c>
      <c r="G29" s="94"/>
      <c r="H29" s="70"/>
      <c r="I29" s="75">
        <f>[2]AGRESSO!$P$8399</f>
        <v>-253339.99999999997</v>
      </c>
      <c r="J29" s="75">
        <f>[2]AGRESSO!$P$8290</f>
        <v>570159.99999999953</v>
      </c>
      <c r="K29" s="72">
        <f t="shared" si="2"/>
        <v>316819.99999999953</v>
      </c>
    </row>
    <row r="30" spans="1:11" s="47" customFormat="1" ht="77.5" x14ac:dyDescent="0.35">
      <c r="A30" s="18" t="s">
        <v>40</v>
      </c>
      <c r="B30" s="11" t="s">
        <v>57</v>
      </c>
      <c r="C30" s="60">
        <v>48354</v>
      </c>
      <c r="D30" s="60">
        <v>51318</v>
      </c>
      <c r="E30" s="19"/>
      <c r="F30" s="13">
        <v>3</v>
      </c>
      <c r="G30" s="94"/>
      <c r="H30" s="70"/>
      <c r="I30" s="75">
        <f>[2]AGRESSO!$P$11469</f>
        <v>-1993089.9999999995</v>
      </c>
      <c r="J30" s="75">
        <f>[2]AGRESSO!$P$11284</f>
        <v>2520910.0000000112</v>
      </c>
      <c r="K30" s="72">
        <f t="shared" si="2"/>
        <v>527820.00000001164</v>
      </c>
    </row>
    <row r="31" spans="1:11" s="47" customFormat="1" ht="71.5" customHeight="1" x14ac:dyDescent="0.35">
      <c r="A31" s="18" t="s">
        <v>38</v>
      </c>
      <c r="B31" s="11" t="s">
        <v>68</v>
      </c>
      <c r="C31" s="60">
        <v>48354</v>
      </c>
      <c r="D31" s="60">
        <v>51318</v>
      </c>
      <c r="E31" s="19"/>
      <c r="F31" s="13">
        <v>3</v>
      </c>
      <c r="G31" s="94"/>
      <c r="H31" s="70"/>
      <c r="I31" s="75">
        <v>0</v>
      </c>
      <c r="J31" s="75">
        <v>0</v>
      </c>
      <c r="K31" s="72">
        <f t="shared" si="2"/>
        <v>0</v>
      </c>
    </row>
    <row r="32" spans="1:11" s="17" customFormat="1" ht="264" customHeight="1" x14ac:dyDescent="0.35">
      <c r="A32" s="17" t="s">
        <v>25</v>
      </c>
      <c r="B32" s="11" t="s">
        <v>58</v>
      </c>
      <c r="C32" s="60">
        <v>51318</v>
      </c>
      <c r="D32" s="60">
        <v>54294</v>
      </c>
      <c r="E32" s="19" t="s">
        <v>14</v>
      </c>
      <c r="F32" s="13">
        <v>8</v>
      </c>
      <c r="G32" s="94"/>
      <c r="H32" s="70"/>
      <c r="I32" s="75">
        <f>+[2]AGRESSO!$P$9108</f>
        <v>-226670</v>
      </c>
      <c r="J32" s="75">
        <f>[2]AGRESSO!$P$9058</f>
        <v>1375730.0000000049</v>
      </c>
      <c r="K32" s="72">
        <f t="shared" si="2"/>
        <v>1149060.0000000049</v>
      </c>
    </row>
    <row r="33" spans="1:11" s="26" customFormat="1" x14ac:dyDescent="0.25">
      <c r="A33" s="23"/>
      <c r="B33" s="23"/>
      <c r="C33" s="34"/>
      <c r="D33" s="34"/>
      <c r="E33" s="24"/>
      <c r="F33" s="25"/>
      <c r="G33" s="25"/>
      <c r="H33" s="25"/>
      <c r="I33" s="25"/>
      <c r="J33" s="25"/>
      <c r="K33" s="25"/>
    </row>
    <row r="34" spans="1:11" s="17" customFormat="1" ht="108.5" x14ac:dyDescent="0.35">
      <c r="A34" s="11" t="s">
        <v>21</v>
      </c>
      <c r="B34" s="4" t="s">
        <v>59</v>
      </c>
      <c r="C34" s="60">
        <v>83541</v>
      </c>
      <c r="D34" s="60">
        <v>97515</v>
      </c>
      <c r="E34" s="5" t="s">
        <v>14</v>
      </c>
      <c r="F34" s="7">
        <v>1</v>
      </c>
      <c r="G34" s="87">
        <v>9</v>
      </c>
      <c r="H34" s="70">
        <v>8313010</v>
      </c>
      <c r="I34" s="75">
        <v>0</v>
      </c>
      <c r="J34" s="75">
        <v>0</v>
      </c>
      <c r="K34" s="72">
        <f>I34+J34</f>
        <v>0</v>
      </c>
    </row>
    <row r="35" spans="1:11" s="17" customFormat="1" ht="108.5" x14ac:dyDescent="0.35">
      <c r="A35" s="11" t="s">
        <v>30</v>
      </c>
      <c r="B35" s="4" t="s">
        <v>60</v>
      </c>
      <c r="C35" s="63">
        <v>61896</v>
      </c>
      <c r="D35" s="63">
        <v>68256</v>
      </c>
      <c r="E35" s="5" t="s">
        <v>14</v>
      </c>
      <c r="F35" s="7">
        <v>3</v>
      </c>
      <c r="G35" s="88"/>
      <c r="H35" s="74"/>
      <c r="I35" s="75">
        <f>+[1]AGRESSO!$P$4237</f>
        <v>-802349.99999999907</v>
      </c>
      <c r="J35" s="75">
        <f>+[1]AGRESSO!$P$4139</f>
        <v>1347880.0000000009</v>
      </c>
      <c r="K35" s="72">
        <f>I35+J35</f>
        <v>545530.00000000186</v>
      </c>
    </row>
    <row r="36" spans="1:11" s="17" customFormat="1" x14ac:dyDescent="0.25">
      <c r="A36" s="20"/>
      <c r="B36" s="20"/>
      <c r="C36" s="32"/>
      <c r="D36" s="32"/>
      <c r="E36" s="35"/>
      <c r="F36" s="35"/>
      <c r="G36" s="35"/>
      <c r="H36" s="35"/>
      <c r="I36" s="35"/>
      <c r="J36" s="35"/>
      <c r="K36" s="35"/>
    </row>
    <row r="37" spans="1:11" s="17" customFormat="1" x14ac:dyDescent="0.25">
      <c r="C37" s="36"/>
      <c r="D37" s="36"/>
      <c r="E37" s="27"/>
      <c r="F37" s="27"/>
      <c r="G37" s="40"/>
      <c r="H37" s="40"/>
      <c r="I37" s="73"/>
      <c r="J37" s="73"/>
      <c r="K37" s="73"/>
    </row>
    <row r="38" spans="1:11" s="17" customFormat="1" x14ac:dyDescent="0.25">
      <c r="B38" s="37"/>
      <c r="C38" s="36"/>
      <c r="D38" s="36"/>
      <c r="E38" s="27"/>
      <c r="F38" s="27"/>
      <c r="G38" s="40"/>
      <c r="H38" s="78"/>
      <c r="I38" s="73"/>
      <c r="J38" s="73"/>
      <c r="K38" s="73"/>
    </row>
    <row r="39" spans="1:11" s="17" customFormat="1" x14ac:dyDescent="0.25">
      <c r="C39" s="36"/>
      <c r="D39" s="36"/>
      <c r="E39" s="27"/>
      <c r="F39" s="27"/>
      <c r="G39" s="40"/>
      <c r="H39" s="40"/>
      <c r="I39" s="73"/>
      <c r="J39" s="73"/>
      <c r="K39" s="73"/>
    </row>
    <row r="40" spans="1:11" s="17" customFormat="1" x14ac:dyDescent="0.25">
      <c r="C40" s="36"/>
      <c r="D40" s="36"/>
      <c r="E40" s="27"/>
      <c r="F40" s="27"/>
      <c r="G40" s="40"/>
      <c r="H40" s="40"/>
      <c r="I40" s="73"/>
      <c r="J40" s="73"/>
      <c r="K40" s="73"/>
    </row>
    <row r="41" spans="1:11" s="17" customFormat="1" x14ac:dyDescent="0.25">
      <c r="B41" s="37"/>
      <c r="C41" s="36"/>
      <c r="D41" s="36"/>
      <c r="E41" s="27"/>
      <c r="F41" s="27"/>
      <c r="G41" s="40"/>
      <c r="H41" s="40"/>
      <c r="I41" s="73"/>
      <c r="J41" s="73"/>
      <c r="K41" s="73"/>
    </row>
    <row r="42" spans="1:11" s="17" customFormat="1" x14ac:dyDescent="0.25">
      <c r="C42" s="36"/>
      <c r="D42" s="36"/>
      <c r="E42" s="27"/>
      <c r="F42" s="27"/>
      <c r="G42" s="40"/>
      <c r="H42" s="40"/>
      <c r="I42" s="73"/>
      <c r="J42" s="73"/>
      <c r="K42" s="73"/>
    </row>
    <row r="43" spans="1:11" s="17" customFormat="1" x14ac:dyDescent="0.25">
      <c r="C43" s="36"/>
      <c r="D43" s="36"/>
      <c r="E43" s="27"/>
      <c r="F43" s="27"/>
      <c r="G43" s="40"/>
      <c r="H43" s="40"/>
      <c r="I43" s="73"/>
      <c r="J43" s="73"/>
      <c r="K43" s="73"/>
    </row>
    <row r="44" spans="1:11" s="17" customFormat="1" x14ac:dyDescent="0.25">
      <c r="C44" s="36"/>
      <c r="D44" s="36"/>
      <c r="E44" s="27"/>
      <c r="F44" s="27"/>
      <c r="G44" s="40"/>
      <c r="H44" s="40"/>
      <c r="I44" s="73"/>
      <c r="J44" s="73"/>
      <c r="K44" s="73"/>
    </row>
    <row r="45" spans="1:11" s="17" customFormat="1" x14ac:dyDescent="0.25">
      <c r="C45" s="36"/>
      <c r="D45" s="36"/>
      <c r="E45" s="27"/>
      <c r="F45" s="27"/>
      <c r="G45" s="40"/>
      <c r="H45" s="40"/>
      <c r="I45" s="73"/>
      <c r="J45" s="73"/>
      <c r="K45" s="73"/>
    </row>
    <row r="46" spans="1:11" s="17" customFormat="1" x14ac:dyDescent="0.25">
      <c r="C46" s="36"/>
      <c r="D46" s="36"/>
      <c r="E46" s="27"/>
      <c r="F46" s="27"/>
      <c r="G46" s="40"/>
      <c r="H46" s="40"/>
      <c r="I46" s="73"/>
      <c r="J46" s="73"/>
      <c r="K46" s="73"/>
    </row>
    <row r="47" spans="1:11" s="17" customFormat="1" x14ac:dyDescent="0.25">
      <c r="C47" s="36"/>
      <c r="D47" s="36"/>
      <c r="E47" s="27"/>
      <c r="F47" s="27"/>
      <c r="G47" s="40"/>
      <c r="H47" s="40"/>
      <c r="I47" s="73"/>
      <c r="J47" s="73"/>
      <c r="K47" s="73"/>
    </row>
    <row r="48" spans="1:11" s="17" customFormat="1" x14ac:dyDescent="0.25">
      <c r="C48" s="36"/>
      <c r="D48" s="36"/>
      <c r="E48" s="27"/>
      <c r="F48" s="27"/>
      <c r="G48" s="40"/>
      <c r="H48" s="40"/>
      <c r="I48" s="73"/>
      <c r="J48" s="73"/>
      <c r="K48" s="73"/>
    </row>
    <row r="49" spans="3:11" s="17" customFormat="1" x14ac:dyDescent="0.25">
      <c r="C49" s="36"/>
      <c r="D49" s="36"/>
      <c r="E49" s="27"/>
      <c r="F49" s="27"/>
      <c r="G49" s="40"/>
      <c r="H49" s="40"/>
      <c r="I49" s="73"/>
      <c r="J49" s="73"/>
      <c r="K49" s="73"/>
    </row>
    <row r="50" spans="3:11" s="17" customFormat="1" x14ac:dyDescent="0.25">
      <c r="C50" s="36"/>
      <c r="D50" s="36"/>
      <c r="E50" s="27"/>
      <c r="F50" s="27"/>
      <c r="G50" s="40"/>
      <c r="H50" s="40"/>
      <c r="I50" s="73"/>
      <c r="J50" s="73"/>
      <c r="K50" s="73"/>
    </row>
    <row r="51" spans="3:11" s="17" customFormat="1" x14ac:dyDescent="0.25">
      <c r="C51" s="36"/>
      <c r="D51" s="36"/>
      <c r="E51" s="27"/>
      <c r="F51" s="27"/>
      <c r="G51" s="40"/>
      <c r="H51" s="40"/>
      <c r="I51" s="73"/>
      <c r="J51" s="73"/>
      <c r="K51" s="73"/>
    </row>
    <row r="52" spans="3:11" s="17" customFormat="1" x14ac:dyDescent="0.25">
      <c r="C52" s="36"/>
      <c r="D52" s="36"/>
      <c r="E52" s="27"/>
      <c r="F52" s="27"/>
      <c r="G52" s="40"/>
      <c r="H52" s="40"/>
      <c r="I52" s="73"/>
      <c r="J52" s="73"/>
      <c r="K52" s="73"/>
    </row>
    <row r="53" spans="3:11" s="17" customFormat="1" x14ac:dyDescent="0.25">
      <c r="C53" s="36"/>
      <c r="D53" s="36"/>
      <c r="E53" s="27"/>
      <c r="F53" s="27"/>
      <c r="G53" s="40"/>
      <c r="H53" s="40"/>
      <c r="I53" s="73"/>
      <c r="J53" s="73"/>
      <c r="K53" s="73"/>
    </row>
    <row r="54" spans="3:11" s="17" customFormat="1" x14ac:dyDescent="0.25">
      <c r="C54" s="36"/>
      <c r="D54" s="36"/>
      <c r="E54" s="27"/>
      <c r="F54" s="27"/>
      <c r="G54" s="40"/>
      <c r="H54" s="40"/>
      <c r="I54" s="73"/>
      <c r="J54" s="73"/>
      <c r="K54" s="73"/>
    </row>
    <row r="55" spans="3:11" s="17" customFormat="1" x14ac:dyDescent="0.25">
      <c r="C55" s="36"/>
      <c r="D55" s="36"/>
      <c r="E55" s="27"/>
      <c r="F55" s="27"/>
      <c r="G55" s="40"/>
      <c r="H55" s="40"/>
      <c r="I55" s="18"/>
      <c r="J55" s="18"/>
      <c r="K55" s="18"/>
    </row>
    <row r="56" spans="3:11" s="17" customFormat="1" x14ac:dyDescent="0.25">
      <c r="C56" s="36"/>
      <c r="D56" s="36"/>
      <c r="E56" s="27"/>
      <c r="F56" s="27"/>
      <c r="G56" s="40"/>
      <c r="H56" s="40"/>
      <c r="I56" s="18"/>
      <c r="J56" s="18"/>
      <c r="K56" s="18"/>
    </row>
    <row r="57" spans="3:11" s="17" customFormat="1" x14ac:dyDescent="0.25">
      <c r="C57" s="36"/>
      <c r="D57" s="36"/>
      <c r="E57" s="27"/>
      <c r="F57" s="27"/>
      <c r="G57" s="40"/>
      <c r="H57" s="40"/>
      <c r="I57" s="18"/>
      <c r="J57" s="18"/>
      <c r="K57" s="18"/>
    </row>
    <row r="58" spans="3:11" s="17" customFormat="1" x14ac:dyDescent="0.25">
      <c r="C58" s="36"/>
      <c r="D58" s="36"/>
      <c r="E58" s="27"/>
      <c r="F58" s="27"/>
      <c r="G58" s="40"/>
      <c r="H58" s="40"/>
      <c r="I58" s="18"/>
      <c r="J58" s="18"/>
      <c r="K58" s="18"/>
    </row>
    <row r="59" spans="3:11" s="17" customFormat="1" x14ac:dyDescent="0.25">
      <c r="C59" s="36"/>
      <c r="D59" s="36"/>
      <c r="E59" s="27"/>
      <c r="F59" s="27"/>
      <c r="G59" s="40"/>
      <c r="H59" s="40"/>
      <c r="I59" s="18"/>
      <c r="J59" s="18"/>
      <c r="K59" s="18"/>
    </row>
    <row r="60" spans="3:11" s="17" customFormat="1" x14ac:dyDescent="0.25">
      <c r="C60" s="36"/>
      <c r="D60" s="36"/>
      <c r="E60" s="27"/>
      <c r="F60" s="27"/>
      <c r="G60" s="40"/>
      <c r="H60" s="40"/>
      <c r="I60" s="18"/>
      <c r="J60" s="18"/>
      <c r="K60" s="18"/>
    </row>
    <row r="61" spans="3:11" s="17" customFormat="1" x14ac:dyDescent="0.25">
      <c r="C61" s="36"/>
      <c r="D61" s="36"/>
      <c r="E61" s="27"/>
      <c r="F61" s="27"/>
      <c r="G61" s="40"/>
      <c r="H61" s="40"/>
      <c r="I61" s="18"/>
      <c r="J61" s="18"/>
      <c r="K61" s="18"/>
    </row>
    <row r="62" spans="3:11" s="17" customFormat="1" x14ac:dyDescent="0.25">
      <c r="C62" s="36"/>
      <c r="D62" s="36"/>
      <c r="E62" s="27"/>
      <c r="F62" s="27"/>
      <c r="G62" s="40"/>
      <c r="H62" s="40"/>
      <c r="I62" s="18"/>
      <c r="J62" s="18"/>
      <c r="K62" s="18"/>
    </row>
    <row r="63" spans="3:11" s="17" customFormat="1" x14ac:dyDescent="0.25">
      <c r="C63" s="36"/>
      <c r="D63" s="36"/>
      <c r="E63" s="27"/>
      <c r="F63" s="27"/>
      <c r="G63" s="40"/>
      <c r="H63" s="40"/>
      <c r="I63" s="18"/>
      <c r="J63" s="18"/>
      <c r="K63" s="18"/>
    </row>
    <row r="64" spans="3:11" s="17" customFormat="1" x14ac:dyDescent="0.25">
      <c r="C64" s="36"/>
      <c r="D64" s="36"/>
      <c r="E64" s="27"/>
      <c r="F64" s="27"/>
      <c r="G64" s="40"/>
      <c r="H64" s="40"/>
      <c r="I64" s="18"/>
      <c r="J64" s="18"/>
      <c r="K64" s="18"/>
    </row>
    <row r="65" spans="3:11" s="17" customFormat="1" x14ac:dyDescent="0.25">
      <c r="C65" s="36"/>
      <c r="D65" s="36"/>
      <c r="E65" s="27"/>
      <c r="F65" s="27"/>
      <c r="G65" s="40"/>
      <c r="H65" s="40"/>
      <c r="I65" s="18"/>
      <c r="J65" s="18"/>
      <c r="K65" s="18"/>
    </row>
    <row r="66" spans="3:11" s="17" customFormat="1" x14ac:dyDescent="0.25">
      <c r="C66" s="36"/>
      <c r="D66" s="36"/>
      <c r="E66" s="27"/>
      <c r="F66" s="27"/>
      <c r="G66" s="40"/>
      <c r="H66" s="40"/>
      <c r="I66" s="18"/>
      <c r="J66" s="18"/>
      <c r="K66" s="18"/>
    </row>
    <row r="67" spans="3:11" s="17" customFormat="1" x14ac:dyDescent="0.25">
      <c r="C67" s="36"/>
      <c r="D67" s="36"/>
      <c r="E67" s="27"/>
      <c r="F67" s="27"/>
      <c r="G67" s="40"/>
      <c r="H67" s="40"/>
      <c r="I67" s="18"/>
      <c r="J67" s="18"/>
      <c r="K67" s="18"/>
    </row>
    <row r="68" spans="3:11" s="17" customFormat="1" x14ac:dyDescent="0.25">
      <c r="C68" s="36"/>
      <c r="D68" s="36"/>
      <c r="E68" s="27"/>
      <c r="F68" s="27"/>
      <c r="G68" s="40"/>
      <c r="H68" s="40"/>
      <c r="I68" s="18"/>
      <c r="J68" s="18"/>
      <c r="K68" s="18"/>
    </row>
    <row r="69" spans="3:11" s="17" customFormat="1" x14ac:dyDescent="0.25">
      <c r="C69" s="36"/>
      <c r="D69" s="36"/>
      <c r="E69" s="27"/>
      <c r="F69" s="27"/>
      <c r="G69" s="40"/>
      <c r="H69" s="40"/>
      <c r="I69" s="18"/>
      <c r="J69" s="18"/>
      <c r="K69" s="18"/>
    </row>
    <row r="70" spans="3:11" s="17" customFormat="1" x14ac:dyDescent="0.25">
      <c r="C70" s="36"/>
      <c r="D70" s="36"/>
      <c r="E70" s="27"/>
      <c r="F70" s="27"/>
      <c r="G70" s="40"/>
      <c r="H70" s="40"/>
      <c r="I70" s="18"/>
      <c r="J70" s="18"/>
      <c r="K70" s="18"/>
    </row>
    <row r="71" spans="3:11" s="17" customFormat="1" x14ac:dyDescent="0.25">
      <c r="C71" s="36"/>
      <c r="D71" s="36"/>
      <c r="E71" s="27"/>
      <c r="F71" s="27"/>
      <c r="G71" s="40"/>
      <c r="H71" s="40"/>
      <c r="I71" s="18"/>
      <c r="J71" s="18"/>
      <c r="K71" s="18"/>
    </row>
    <row r="72" spans="3:11" s="17" customFormat="1" x14ac:dyDescent="0.25">
      <c r="C72" s="36"/>
      <c r="D72" s="36"/>
      <c r="E72" s="27"/>
      <c r="F72" s="27"/>
      <c r="G72" s="40"/>
      <c r="H72" s="40"/>
      <c r="I72" s="18"/>
      <c r="J72" s="18"/>
      <c r="K72" s="18"/>
    </row>
    <row r="73" spans="3:11" s="17" customFormat="1" x14ac:dyDescent="0.25">
      <c r="C73" s="36"/>
      <c r="D73" s="36"/>
      <c r="E73" s="27"/>
      <c r="F73" s="27"/>
      <c r="G73" s="40"/>
      <c r="H73" s="40"/>
      <c r="I73" s="18"/>
      <c r="J73" s="18"/>
      <c r="K73" s="18"/>
    </row>
    <row r="74" spans="3:11" s="17" customFormat="1" x14ac:dyDescent="0.25">
      <c r="C74" s="36"/>
      <c r="D74" s="36"/>
      <c r="E74" s="27"/>
      <c r="F74" s="27"/>
      <c r="G74" s="40"/>
      <c r="H74" s="40"/>
      <c r="I74" s="18"/>
      <c r="J74" s="18"/>
      <c r="K74" s="18"/>
    </row>
    <row r="75" spans="3:11" s="17" customFormat="1" x14ac:dyDescent="0.25">
      <c r="C75" s="36"/>
      <c r="D75" s="36"/>
      <c r="E75" s="27"/>
      <c r="F75" s="27"/>
      <c r="G75" s="40"/>
      <c r="H75" s="40"/>
      <c r="I75" s="18"/>
      <c r="J75" s="18"/>
      <c r="K75" s="18"/>
    </row>
    <row r="76" spans="3:11" s="17" customFormat="1" x14ac:dyDescent="0.25">
      <c r="C76" s="36"/>
      <c r="D76" s="36"/>
      <c r="E76" s="27"/>
      <c r="F76" s="27"/>
      <c r="G76" s="40"/>
      <c r="H76" s="40"/>
      <c r="I76" s="18"/>
      <c r="J76" s="18"/>
      <c r="K76" s="18"/>
    </row>
    <row r="77" spans="3:11" s="17" customFormat="1" x14ac:dyDescent="0.25">
      <c r="C77" s="36"/>
      <c r="D77" s="36"/>
      <c r="E77" s="27"/>
      <c r="F77" s="27"/>
      <c r="G77" s="40"/>
      <c r="H77" s="40"/>
      <c r="I77" s="18"/>
      <c r="J77" s="18"/>
      <c r="K77" s="18"/>
    </row>
    <row r="78" spans="3:11" s="17" customFormat="1" x14ac:dyDescent="0.25">
      <c r="C78" s="36"/>
      <c r="D78" s="36"/>
      <c r="E78" s="27"/>
      <c r="F78" s="27"/>
      <c r="G78" s="40"/>
      <c r="H78" s="40"/>
      <c r="I78" s="18"/>
      <c r="J78" s="18"/>
      <c r="K78" s="18"/>
    </row>
    <row r="79" spans="3:11" s="17" customFormat="1" x14ac:dyDescent="0.25">
      <c r="C79" s="36"/>
      <c r="D79" s="36"/>
      <c r="E79" s="27"/>
      <c r="F79" s="27"/>
      <c r="G79" s="40"/>
      <c r="H79" s="40"/>
      <c r="I79" s="18"/>
      <c r="J79" s="18"/>
      <c r="K79" s="18"/>
    </row>
    <row r="80" spans="3:11" s="17" customFormat="1" x14ac:dyDescent="0.25">
      <c r="C80" s="36"/>
      <c r="D80" s="36"/>
      <c r="E80" s="27"/>
      <c r="F80" s="27"/>
      <c r="G80" s="40"/>
      <c r="H80" s="40"/>
      <c r="I80" s="18"/>
      <c r="J80" s="18"/>
      <c r="K80" s="18"/>
    </row>
    <row r="81" spans="3:11" s="17" customFormat="1" x14ac:dyDescent="0.25">
      <c r="C81" s="36"/>
      <c r="D81" s="36"/>
      <c r="E81" s="27"/>
      <c r="F81" s="27"/>
      <c r="G81" s="40"/>
      <c r="H81" s="40"/>
      <c r="I81" s="18"/>
      <c r="J81" s="18"/>
      <c r="K81" s="18"/>
    </row>
    <row r="82" spans="3:11" s="17" customFormat="1" x14ac:dyDescent="0.25">
      <c r="C82" s="36"/>
      <c r="D82" s="36"/>
      <c r="E82" s="27"/>
      <c r="F82" s="27"/>
      <c r="G82" s="40"/>
      <c r="H82" s="40"/>
      <c r="I82" s="18"/>
      <c r="J82" s="18"/>
      <c r="K82" s="18"/>
    </row>
    <row r="83" spans="3:11" s="17" customFormat="1" x14ac:dyDescent="0.25">
      <c r="C83" s="36"/>
      <c r="D83" s="36"/>
      <c r="E83" s="27"/>
      <c r="F83" s="27"/>
      <c r="G83" s="40"/>
      <c r="H83" s="40"/>
      <c r="I83" s="18"/>
      <c r="J83" s="18"/>
      <c r="K83" s="18"/>
    </row>
    <row r="84" spans="3:11" s="17" customFormat="1" x14ac:dyDescent="0.25">
      <c r="C84" s="36"/>
      <c r="D84" s="36"/>
      <c r="E84" s="27"/>
      <c r="F84" s="27"/>
      <c r="G84" s="40"/>
      <c r="H84" s="40"/>
      <c r="I84" s="18"/>
      <c r="J84" s="18"/>
      <c r="K84" s="18"/>
    </row>
    <row r="85" spans="3:11" s="17" customFormat="1" x14ac:dyDescent="0.25">
      <c r="C85" s="36"/>
      <c r="D85" s="36"/>
      <c r="E85" s="27"/>
      <c r="F85" s="27"/>
      <c r="G85" s="40"/>
      <c r="H85" s="40"/>
      <c r="I85" s="18"/>
      <c r="J85" s="18"/>
      <c r="K85" s="18"/>
    </row>
    <row r="86" spans="3:11" s="17" customFormat="1" x14ac:dyDescent="0.25">
      <c r="C86" s="36"/>
      <c r="D86" s="36"/>
      <c r="E86" s="27"/>
      <c r="F86" s="27"/>
      <c r="G86" s="40"/>
      <c r="H86" s="40"/>
      <c r="I86" s="18"/>
      <c r="J86" s="18"/>
      <c r="K86" s="18"/>
    </row>
    <row r="87" spans="3:11" s="17" customFormat="1" x14ac:dyDescent="0.25">
      <c r="C87" s="36"/>
      <c r="D87" s="36"/>
      <c r="E87" s="27"/>
      <c r="F87" s="27"/>
      <c r="G87" s="40"/>
      <c r="H87" s="40"/>
      <c r="I87" s="18"/>
      <c r="J87" s="18"/>
      <c r="K87" s="18"/>
    </row>
    <row r="88" spans="3:11" s="17" customFormat="1" x14ac:dyDescent="0.25">
      <c r="C88" s="36"/>
      <c r="D88" s="36"/>
      <c r="E88" s="27"/>
      <c r="F88" s="27"/>
      <c r="G88" s="40"/>
      <c r="H88" s="40"/>
      <c r="I88" s="18"/>
      <c r="J88" s="18"/>
      <c r="K88" s="18"/>
    </row>
    <row r="89" spans="3:11" s="17" customFormat="1" x14ac:dyDescent="0.25">
      <c r="C89" s="36"/>
      <c r="D89" s="36"/>
      <c r="E89" s="27"/>
      <c r="F89" s="27"/>
      <c r="G89" s="40"/>
      <c r="H89" s="40"/>
      <c r="I89" s="18"/>
      <c r="J89" s="18"/>
      <c r="K89" s="18"/>
    </row>
    <row r="90" spans="3:11" s="17" customFormat="1" x14ac:dyDescent="0.25">
      <c r="C90" s="36"/>
      <c r="D90" s="36"/>
      <c r="E90" s="27"/>
      <c r="F90" s="27"/>
      <c r="G90" s="40"/>
      <c r="H90" s="40"/>
      <c r="I90" s="18"/>
      <c r="J90" s="18"/>
      <c r="K90" s="18"/>
    </row>
    <row r="91" spans="3:11" s="17" customFormat="1" x14ac:dyDescent="0.25">
      <c r="C91" s="36"/>
      <c r="D91" s="36"/>
      <c r="E91" s="27"/>
      <c r="F91" s="27"/>
      <c r="G91" s="40"/>
      <c r="H91" s="40"/>
      <c r="I91" s="18"/>
      <c r="J91" s="18"/>
      <c r="K91" s="18"/>
    </row>
    <row r="92" spans="3:11" s="17" customFormat="1" x14ac:dyDescent="0.25">
      <c r="C92" s="36"/>
      <c r="D92" s="36"/>
      <c r="E92" s="27"/>
      <c r="F92" s="27"/>
      <c r="G92" s="40"/>
      <c r="H92" s="40"/>
      <c r="I92" s="18"/>
      <c r="J92" s="18"/>
      <c r="K92" s="18"/>
    </row>
    <row r="93" spans="3:11" s="17" customFormat="1" x14ac:dyDescent="0.25">
      <c r="C93" s="36"/>
      <c r="D93" s="36"/>
      <c r="E93" s="27"/>
      <c r="F93" s="27"/>
      <c r="G93" s="40"/>
      <c r="H93" s="40"/>
      <c r="I93" s="18"/>
      <c r="J93" s="18"/>
      <c r="K93" s="18"/>
    </row>
    <row r="94" spans="3:11" s="17" customFormat="1" x14ac:dyDescent="0.25">
      <c r="C94" s="36"/>
      <c r="D94" s="36"/>
      <c r="E94" s="27"/>
      <c r="F94" s="27"/>
      <c r="G94" s="40"/>
      <c r="H94" s="40"/>
      <c r="I94" s="18"/>
      <c r="J94" s="18"/>
      <c r="K94" s="18"/>
    </row>
    <row r="95" spans="3:11" s="17" customFormat="1" x14ac:dyDescent="0.25">
      <c r="C95" s="36"/>
      <c r="D95" s="36"/>
      <c r="E95" s="27"/>
      <c r="F95" s="27"/>
      <c r="G95" s="40"/>
      <c r="H95" s="40"/>
      <c r="I95" s="18"/>
      <c r="J95" s="18"/>
      <c r="K95" s="18"/>
    </row>
    <row r="96" spans="3:11" s="17" customFormat="1" x14ac:dyDescent="0.25">
      <c r="C96" s="36"/>
      <c r="D96" s="36"/>
      <c r="E96" s="27"/>
      <c r="F96" s="27"/>
      <c r="G96" s="40"/>
      <c r="H96" s="40"/>
      <c r="I96" s="18"/>
      <c r="J96" s="18"/>
      <c r="K96" s="18"/>
    </row>
    <row r="97" spans="3:11" s="17" customFormat="1" x14ac:dyDescent="0.25">
      <c r="C97" s="36"/>
      <c r="D97" s="36"/>
      <c r="E97" s="27"/>
      <c r="F97" s="27"/>
      <c r="G97" s="40"/>
      <c r="H97" s="40"/>
      <c r="I97" s="18"/>
      <c r="J97" s="18"/>
      <c r="K97" s="18"/>
    </row>
    <row r="98" spans="3:11" s="17" customFormat="1" x14ac:dyDescent="0.25">
      <c r="C98" s="36"/>
      <c r="D98" s="36"/>
      <c r="E98" s="27"/>
      <c r="F98" s="27"/>
      <c r="G98" s="40"/>
      <c r="H98" s="40"/>
      <c r="I98" s="18"/>
      <c r="J98" s="18"/>
      <c r="K98" s="18"/>
    </row>
    <row r="99" spans="3:11" s="17" customFormat="1" x14ac:dyDescent="0.25">
      <c r="C99" s="36"/>
      <c r="D99" s="36"/>
      <c r="E99" s="27"/>
      <c r="F99" s="27"/>
      <c r="G99" s="40"/>
      <c r="H99" s="40"/>
      <c r="I99" s="18"/>
      <c r="J99" s="18"/>
      <c r="K99" s="18"/>
    </row>
    <row r="100" spans="3:11" s="17" customFormat="1" x14ac:dyDescent="0.25">
      <c r="C100" s="36"/>
      <c r="D100" s="36"/>
      <c r="E100" s="27"/>
      <c r="F100" s="27"/>
      <c r="G100" s="40"/>
      <c r="H100" s="40"/>
      <c r="I100" s="18"/>
      <c r="J100" s="18"/>
      <c r="K100" s="18"/>
    </row>
    <row r="101" spans="3:11" s="17" customFormat="1" x14ac:dyDescent="0.25">
      <c r="C101" s="36"/>
      <c r="D101" s="36"/>
      <c r="E101" s="27"/>
      <c r="F101" s="27"/>
      <c r="G101" s="40"/>
      <c r="H101" s="40"/>
      <c r="I101" s="18"/>
      <c r="J101" s="18"/>
      <c r="K101" s="18"/>
    </row>
    <row r="102" spans="3:11" s="17" customFormat="1" x14ac:dyDescent="0.25">
      <c r="C102" s="36"/>
      <c r="D102" s="36"/>
      <c r="E102" s="27"/>
      <c r="F102" s="27"/>
      <c r="G102" s="40"/>
      <c r="H102" s="40"/>
      <c r="I102" s="18"/>
      <c r="J102" s="18"/>
      <c r="K102" s="18"/>
    </row>
    <row r="103" spans="3:11" s="17" customFormat="1" x14ac:dyDescent="0.25">
      <c r="C103" s="36"/>
      <c r="D103" s="36"/>
      <c r="E103" s="27"/>
      <c r="F103" s="27"/>
      <c r="G103" s="40"/>
      <c r="H103" s="40"/>
      <c r="I103" s="18"/>
      <c r="J103" s="18"/>
      <c r="K103" s="18"/>
    </row>
    <row r="104" spans="3:11" s="17" customFormat="1" x14ac:dyDescent="0.25">
      <c r="C104" s="36"/>
      <c r="D104" s="36"/>
      <c r="E104" s="27"/>
      <c r="F104" s="27"/>
      <c r="G104" s="40"/>
      <c r="H104" s="40"/>
      <c r="I104" s="18"/>
      <c r="J104" s="18"/>
      <c r="K104" s="18"/>
    </row>
    <row r="105" spans="3:11" s="17" customFormat="1" x14ac:dyDescent="0.25">
      <c r="C105" s="36"/>
      <c r="D105" s="36"/>
      <c r="E105" s="27"/>
      <c r="F105" s="27"/>
      <c r="G105" s="40"/>
      <c r="H105" s="40"/>
      <c r="I105" s="18"/>
      <c r="J105" s="18"/>
      <c r="K105" s="18"/>
    </row>
    <row r="106" spans="3:11" s="17" customFormat="1" x14ac:dyDescent="0.25">
      <c r="C106" s="36"/>
      <c r="D106" s="36"/>
      <c r="E106" s="27"/>
      <c r="F106" s="27"/>
      <c r="G106" s="40"/>
      <c r="H106" s="40"/>
      <c r="I106" s="18"/>
      <c r="J106" s="18"/>
      <c r="K106" s="18"/>
    </row>
    <row r="107" spans="3:11" s="17" customFormat="1" x14ac:dyDescent="0.25">
      <c r="C107" s="36"/>
      <c r="D107" s="36"/>
      <c r="E107" s="27"/>
      <c r="F107" s="27"/>
      <c r="G107" s="40"/>
      <c r="H107" s="40"/>
      <c r="I107" s="18"/>
      <c r="J107" s="18"/>
      <c r="K107" s="18"/>
    </row>
    <row r="108" spans="3:11" s="17" customFormat="1" x14ac:dyDescent="0.25">
      <c r="C108" s="36"/>
      <c r="D108" s="36"/>
      <c r="E108" s="27"/>
      <c r="F108" s="27"/>
      <c r="G108" s="40"/>
      <c r="H108" s="40"/>
      <c r="I108" s="18"/>
      <c r="J108" s="18"/>
      <c r="K108" s="18"/>
    </row>
    <row r="109" spans="3:11" s="17" customFormat="1" x14ac:dyDescent="0.25">
      <c r="C109" s="36"/>
      <c r="D109" s="36"/>
      <c r="E109" s="27"/>
      <c r="F109" s="27"/>
      <c r="G109" s="40"/>
      <c r="H109" s="40"/>
      <c r="I109" s="18"/>
      <c r="J109" s="18"/>
      <c r="K109" s="18"/>
    </row>
    <row r="110" spans="3:11" s="17" customFormat="1" x14ac:dyDescent="0.25">
      <c r="C110" s="36"/>
      <c r="D110" s="36"/>
      <c r="E110" s="27"/>
      <c r="F110" s="27"/>
      <c r="G110" s="40"/>
      <c r="H110" s="40"/>
      <c r="I110" s="18"/>
      <c r="J110" s="18"/>
      <c r="K110" s="18"/>
    </row>
    <row r="111" spans="3:11" s="17" customFormat="1" x14ac:dyDescent="0.25">
      <c r="C111" s="36"/>
      <c r="D111" s="36"/>
      <c r="E111" s="27"/>
      <c r="F111" s="27"/>
      <c r="G111" s="40"/>
      <c r="H111" s="40"/>
      <c r="I111" s="18"/>
      <c r="J111" s="18"/>
      <c r="K111" s="18"/>
    </row>
    <row r="112" spans="3:11" s="17" customFormat="1" x14ac:dyDescent="0.25">
      <c r="C112" s="36"/>
      <c r="D112" s="36"/>
      <c r="E112" s="27"/>
      <c r="F112" s="27"/>
      <c r="G112" s="40"/>
      <c r="H112" s="40"/>
      <c r="I112" s="18"/>
      <c r="J112" s="18"/>
      <c r="K112" s="18"/>
    </row>
    <row r="113" spans="3:11" s="17" customFormat="1" x14ac:dyDescent="0.25">
      <c r="C113" s="36"/>
      <c r="D113" s="36"/>
      <c r="E113" s="27"/>
      <c r="F113" s="27"/>
      <c r="G113" s="40"/>
      <c r="H113" s="40"/>
      <c r="I113" s="18"/>
      <c r="J113" s="18"/>
      <c r="K113" s="18"/>
    </row>
    <row r="114" spans="3:11" s="17" customFormat="1" x14ac:dyDescent="0.25">
      <c r="C114" s="36"/>
      <c r="D114" s="36"/>
      <c r="E114" s="27"/>
      <c r="F114" s="27"/>
      <c r="G114" s="40"/>
      <c r="H114" s="40"/>
      <c r="I114" s="18"/>
      <c r="J114" s="18"/>
      <c r="K114" s="18"/>
    </row>
    <row r="115" spans="3:11" s="17" customFormat="1" x14ac:dyDescent="0.25">
      <c r="C115" s="36"/>
      <c r="D115" s="36"/>
      <c r="E115" s="27"/>
      <c r="F115" s="27"/>
      <c r="G115" s="40"/>
      <c r="H115" s="40"/>
      <c r="I115" s="18"/>
      <c r="J115" s="18"/>
      <c r="K115" s="18"/>
    </row>
    <row r="116" spans="3:11" s="17" customFormat="1" x14ac:dyDescent="0.25">
      <c r="C116" s="36"/>
      <c r="D116" s="36"/>
      <c r="E116" s="27"/>
      <c r="F116" s="27"/>
      <c r="G116" s="40"/>
      <c r="H116" s="40"/>
      <c r="I116" s="18"/>
      <c r="J116" s="18"/>
      <c r="K116" s="18"/>
    </row>
    <row r="117" spans="3:11" s="17" customFormat="1" x14ac:dyDescent="0.25">
      <c r="C117" s="36"/>
      <c r="D117" s="36"/>
      <c r="E117" s="27"/>
      <c r="F117" s="27"/>
      <c r="G117" s="40"/>
      <c r="H117" s="40"/>
      <c r="I117" s="18"/>
      <c r="J117" s="18"/>
      <c r="K117" s="18"/>
    </row>
    <row r="118" spans="3:11" s="17" customFormat="1" x14ac:dyDescent="0.25">
      <c r="C118" s="36"/>
      <c r="D118" s="36"/>
      <c r="E118" s="27"/>
      <c r="F118" s="27"/>
      <c r="G118" s="40"/>
      <c r="H118" s="40"/>
      <c r="I118" s="18"/>
      <c r="J118" s="18"/>
      <c r="K118" s="18"/>
    </row>
    <row r="119" spans="3:11" s="17" customFormat="1" x14ac:dyDescent="0.25">
      <c r="C119" s="36"/>
      <c r="D119" s="36"/>
      <c r="E119" s="27"/>
      <c r="F119" s="27"/>
      <c r="G119" s="40"/>
      <c r="H119" s="40"/>
      <c r="I119" s="18"/>
      <c r="J119" s="18"/>
      <c r="K119" s="18"/>
    </row>
    <row r="120" spans="3:11" s="17" customFormat="1" x14ac:dyDescent="0.25">
      <c r="C120" s="36"/>
      <c r="D120" s="36"/>
      <c r="E120" s="27"/>
      <c r="F120" s="27"/>
      <c r="G120" s="40"/>
      <c r="H120" s="40"/>
      <c r="I120" s="18"/>
      <c r="J120" s="18"/>
      <c r="K120" s="18"/>
    </row>
    <row r="121" spans="3:11" s="17" customFormat="1" x14ac:dyDescent="0.25">
      <c r="C121" s="36"/>
      <c r="D121" s="36"/>
      <c r="E121" s="27"/>
      <c r="F121" s="27"/>
      <c r="G121" s="40"/>
      <c r="H121" s="40"/>
      <c r="I121" s="18"/>
      <c r="J121" s="18"/>
      <c r="K121" s="18"/>
    </row>
    <row r="122" spans="3:11" s="17" customFormat="1" x14ac:dyDescent="0.25">
      <c r="C122" s="36"/>
      <c r="D122" s="36"/>
      <c r="E122" s="27"/>
      <c r="F122" s="27"/>
      <c r="G122" s="40"/>
      <c r="H122" s="40"/>
      <c r="I122" s="18"/>
      <c r="J122" s="18"/>
      <c r="K122" s="18"/>
    </row>
    <row r="123" spans="3:11" s="17" customFormat="1" x14ac:dyDescent="0.25">
      <c r="C123" s="36"/>
      <c r="D123" s="36"/>
      <c r="E123" s="27"/>
      <c r="F123" s="27"/>
      <c r="G123" s="40"/>
      <c r="H123" s="40"/>
      <c r="I123" s="18"/>
      <c r="J123" s="18"/>
      <c r="K123" s="18"/>
    </row>
    <row r="124" spans="3:11" s="17" customFormat="1" x14ac:dyDescent="0.25">
      <c r="C124" s="36"/>
      <c r="D124" s="36"/>
      <c r="E124" s="27"/>
      <c r="F124" s="27"/>
      <c r="G124" s="40"/>
      <c r="H124" s="40"/>
      <c r="I124" s="18"/>
      <c r="J124" s="18"/>
      <c r="K124" s="18"/>
    </row>
    <row r="125" spans="3:11" s="17" customFormat="1" x14ac:dyDescent="0.25">
      <c r="C125" s="36"/>
      <c r="D125" s="36"/>
      <c r="E125" s="27"/>
      <c r="F125" s="27"/>
      <c r="G125" s="40"/>
      <c r="H125" s="40"/>
      <c r="I125" s="18"/>
      <c r="J125" s="18"/>
      <c r="K125" s="18"/>
    </row>
    <row r="126" spans="3:11" s="17" customFormat="1" x14ac:dyDescent="0.25">
      <c r="C126" s="36"/>
      <c r="D126" s="36"/>
      <c r="E126" s="27"/>
      <c r="F126" s="27"/>
      <c r="G126" s="40"/>
      <c r="H126" s="40"/>
      <c r="I126" s="18"/>
      <c r="J126" s="18"/>
      <c r="K126" s="18"/>
    </row>
    <row r="127" spans="3:11" s="17" customFormat="1" x14ac:dyDescent="0.25">
      <c r="C127" s="36"/>
      <c r="D127" s="36"/>
      <c r="E127" s="27"/>
      <c r="F127" s="27"/>
      <c r="G127" s="40"/>
      <c r="H127" s="40"/>
      <c r="I127" s="18"/>
      <c r="J127" s="18"/>
      <c r="K127" s="18"/>
    </row>
    <row r="128" spans="3:11" s="17" customFormat="1" x14ac:dyDescent="0.25">
      <c r="C128" s="36"/>
      <c r="D128" s="36"/>
      <c r="E128" s="27"/>
      <c r="F128" s="27"/>
      <c r="G128" s="40"/>
      <c r="H128" s="40"/>
      <c r="I128" s="18"/>
      <c r="J128" s="18"/>
      <c r="K128" s="18"/>
    </row>
    <row r="129" spans="3:11" s="17" customFormat="1" x14ac:dyDescent="0.25">
      <c r="C129" s="36"/>
      <c r="D129" s="36"/>
      <c r="E129" s="27"/>
      <c r="F129" s="27"/>
      <c r="G129" s="40"/>
      <c r="H129" s="40"/>
      <c r="I129" s="18"/>
      <c r="J129" s="18"/>
      <c r="K129" s="18"/>
    </row>
    <row r="130" spans="3:11" s="17" customFormat="1" x14ac:dyDescent="0.25">
      <c r="C130" s="36"/>
      <c r="D130" s="36"/>
      <c r="E130" s="27"/>
      <c r="F130" s="27"/>
      <c r="G130" s="40"/>
      <c r="H130" s="40"/>
      <c r="I130" s="18"/>
      <c r="J130" s="18"/>
      <c r="K130" s="18"/>
    </row>
    <row r="131" spans="3:11" s="17" customFormat="1" x14ac:dyDescent="0.25">
      <c r="C131" s="36"/>
      <c r="D131" s="36"/>
      <c r="E131" s="27"/>
      <c r="F131" s="27"/>
      <c r="G131" s="40"/>
      <c r="H131" s="40"/>
      <c r="I131" s="18"/>
      <c r="J131" s="18"/>
      <c r="K131" s="18"/>
    </row>
    <row r="132" spans="3:11" s="17" customFormat="1" x14ac:dyDescent="0.25">
      <c r="C132" s="36"/>
      <c r="D132" s="36"/>
      <c r="E132" s="27"/>
      <c r="F132" s="27"/>
      <c r="G132" s="40"/>
      <c r="H132" s="40"/>
      <c r="I132" s="18"/>
      <c r="J132" s="18"/>
      <c r="K132" s="18"/>
    </row>
    <row r="133" spans="3:11" s="17" customFormat="1" x14ac:dyDescent="0.25">
      <c r="C133" s="36"/>
      <c r="D133" s="36"/>
      <c r="E133" s="27"/>
      <c r="F133" s="27"/>
      <c r="G133" s="40"/>
      <c r="H133" s="40"/>
      <c r="I133" s="18"/>
      <c r="J133" s="18"/>
      <c r="K133" s="18"/>
    </row>
    <row r="134" spans="3:11" s="17" customFormat="1" x14ac:dyDescent="0.25">
      <c r="C134" s="36"/>
      <c r="D134" s="36"/>
      <c r="E134" s="27"/>
      <c r="F134" s="27"/>
      <c r="G134" s="40"/>
      <c r="H134" s="40"/>
      <c r="I134" s="18"/>
      <c r="J134" s="18"/>
      <c r="K134" s="18"/>
    </row>
    <row r="135" spans="3:11" s="17" customFormat="1" x14ac:dyDescent="0.25">
      <c r="C135" s="36"/>
      <c r="D135" s="36"/>
      <c r="E135" s="27"/>
      <c r="F135" s="27"/>
      <c r="G135" s="40"/>
      <c r="H135" s="40"/>
      <c r="I135" s="18"/>
      <c r="J135" s="18"/>
      <c r="K135" s="18"/>
    </row>
    <row r="136" spans="3:11" s="17" customFormat="1" x14ac:dyDescent="0.25">
      <c r="C136" s="36"/>
      <c r="D136" s="36"/>
      <c r="E136" s="27"/>
      <c r="F136" s="27"/>
      <c r="G136" s="40"/>
      <c r="H136" s="40"/>
      <c r="I136" s="18"/>
      <c r="J136" s="18"/>
      <c r="K136" s="18"/>
    </row>
    <row r="137" spans="3:11" s="17" customFormat="1" x14ac:dyDescent="0.25">
      <c r="C137" s="36"/>
      <c r="D137" s="36"/>
      <c r="E137" s="27"/>
      <c r="F137" s="27"/>
      <c r="G137" s="40"/>
      <c r="H137" s="40"/>
      <c r="I137" s="18"/>
      <c r="J137" s="18"/>
      <c r="K137" s="18"/>
    </row>
    <row r="138" spans="3:11" s="17" customFormat="1" x14ac:dyDescent="0.25">
      <c r="C138" s="36"/>
      <c r="D138" s="36"/>
      <c r="E138" s="27"/>
      <c r="F138" s="27"/>
      <c r="G138" s="40"/>
      <c r="H138" s="40"/>
      <c r="I138" s="18"/>
      <c r="J138" s="18"/>
      <c r="K138" s="18"/>
    </row>
    <row r="139" spans="3:11" s="17" customFormat="1" x14ac:dyDescent="0.25">
      <c r="C139" s="36"/>
      <c r="D139" s="36"/>
      <c r="E139" s="27"/>
      <c r="F139" s="27"/>
      <c r="G139" s="40"/>
      <c r="H139" s="40"/>
      <c r="I139" s="18"/>
      <c r="J139" s="18"/>
      <c r="K139" s="18"/>
    </row>
    <row r="140" spans="3:11" s="17" customFormat="1" x14ac:dyDescent="0.25">
      <c r="C140" s="36"/>
      <c r="D140" s="36"/>
      <c r="E140" s="27"/>
      <c r="F140" s="27"/>
      <c r="G140" s="40"/>
      <c r="H140" s="40"/>
      <c r="I140" s="18"/>
      <c r="J140" s="18"/>
      <c r="K140" s="18"/>
    </row>
    <row r="141" spans="3:11" s="17" customFormat="1" x14ac:dyDescent="0.25">
      <c r="C141" s="36"/>
      <c r="D141" s="36"/>
      <c r="E141" s="27"/>
      <c r="F141" s="27"/>
      <c r="G141" s="40"/>
      <c r="H141" s="40"/>
      <c r="I141" s="18"/>
      <c r="J141" s="18"/>
      <c r="K141" s="18"/>
    </row>
    <row r="142" spans="3:11" s="17" customFormat="1" x14ac:dyDescent="0.25">
      <c r="C142" s="36"/>
      <c r="D142" s="36"/>
      <c r="E142" s="27"/>
      <c r="F142" s="27"/>
      <c r="G142" s="40"/>
      <c r="H142" s="40"/>
      <c r="I142" s="18"/>
      <c r="J142" s="18"/>
      <c r="K142" s="18"/>
    </row>
    <row r="143" spans="3:11" s="17" customFormat="1" x14ac:dyDescent="0.25">
      <c r="C143" s="36"/>
      <c r="D143" s="36"/>
      <c r="E143" s="27"/>
      <c r="F143" s="27"/>
      <c r="G143" s="40"/>
      <c r="H143" s="40"/>
      <c r="I143" s="18"/>
      <c r="J143" s="18"/>
      <c r="K143" s="18"/>
    </row>
    <row r="144" spans="3:11" s="17" customFormat="1" x14ac:dyDescent="0.25">
      <c r="C144" s="36"/>
      <c r="D144" s="36"/>
      <c r="E144" s="27"/>
      <c r="F144" s="27"/>
      <c r="G144" s="40"/>
      <c r="H144" s="40"/>
      <c r="I144" s="18"/>
      <c r="J144" s="18"/>
      <c r="K144" s="18"/>
    </row>
    <row r="145" spans="3:11" s="17" customFormat="1" x14ac:dyDescent="0.25">
      <c r="C145" s="36"/>
      <c r="D145" s="36"/>
      <c r="E145" s="27"/>
      <c r="F145" s="27"/>
      <c r="G145" s="40"/>
      <c r="H145" s="40"/>
      <c r="I145" s="18"/>
      <c r="J145" s="18"/>
      <c r="K145" s="18"/>
    </row>
    <row r="146" spans="3:11" s="17" customFormat="1" x14ac:dyDescent="0.25">
      <c r="C146" s="36"/>
      <c r="D146" s="36"/>
      <c r="E146" s="27"/>
      <c r="F146" s="27"/>
      <c r="G146" s="40"/>
      <c r="H146" s="40"/>
      <c r="I146" s="18"/>
      <c r="J146" s="18"/>
      <c r="K146" s="18"/>
    </row>
    <row r="147" spans="3:11" s="17" customFormat="1" x14ac:dyDescent="0.25">
      <c r="C147" s="36"/>
      <c r="D147" s="36"/>
      <c r="E147" s="27"/>
      <c r="F147" s="27"/>
      <c r="G147" s="40"/>
      <c r="H147" s="40"/>
      <c r="I147" s="18"/>
      <c r="J147" s="18"/>
      <c r="K147" s="18"/>
    </row>
    <row r="148" spans="3:11" s="17" customFormat="1" x14ac:dyDescent="0.25">
      <c r="C148" s="36"/>
      <c r="D148" s="36"/>
      <c r="E148" s="27"/>
      <c r="F148" s="27"/>
      <c r="G148" s="40"/>
      <c r="H148" s="40"/>
      <c r="I148" s="18"/>
      <c r="J148" s="18"/>
      <c r="K148" s="18"/>
    </row>
    <row r="149" spans="3:11" s="17" customFormat="1" x14ac:dyDescent="0.25">
      <c r="C149" s="36"/>
      <c r="D149" s="36"/>
      <c r="E149" s="27"/>
      <c r="F149" s="27"/>
      <c r="G149" s="40"/>
      <c r="H149" s="40"/>
      <c r="I149" s="18"/>
      <c r="J149" s="18"/>
      <c r="K149" s="18"/>
    </row>
    <row r="150" spans="3:11" s="17" customFormat="1" x14ac:dyDescent="0.25">
      <c r="C150" s="36"/>
      <c r="D150" s="36"/>
      <c r="E150" s="27"/>
      <c r="F150" s="27"/>
      <c r="G150" s="40"/>
      <c r="H150" s="40"/>
      <c r="I150" s="18"/>
      <c r="J150" s="18"/>
      <c r="K150" s="18"/>
    </row>
    <row r="151" spans="3:11" s="17" customFormat="1" x14ac:dyDescent="0.25">
      <c r="C151" s="36"/>
      <c r="D151" s="36"/>
      <c r="E151" s="27"/>
      <c r="F151" s="27"/>
      <c r="G151" s="40"/>
      <c r="H151" s="40"/>
      <c r="I151" s="18"/>
      <c r="J151" s="18"/>
      <c r="K151" s="18"/>
    </row>
    <row r="152" spans="3:11" s="17" customFormat="1" x14ac:dyDescent="0.25">
      <c r="C152" s="36"/>
      <c r="D152" s="36"/>
      <c r="E152" s="27"/>
      <c r="F152" s="27"/>
      <c r="G152" s="40"/>
      <c r="H152" s="40"/>
      <c r="I152" s="18"/>
      <c r="J152" s="18"/>
      <c r="K152" s="18"/>
    </row>
    <row r="153" spans="3:11" s="17" customFormat="1" x14ac:dyDescent="0.25">
      <c r="C153" s="36"/>
      <c r="D153" s="36"/>
      <c r="E153" s="27"/>
      <c r="F153" s="27"/>
      <c r="G153" s="40"/>
      <c r="H153" s="40"/>
      <c r="I153" s="18"/>
      <c r="J153" s="18"/>
      <c r="K153" s="18"/>
    </row>
    <row r="154" spans="3:11" s="17" customFormat="1" x14ac:dyDescent="0.25">
      <c r="C154" s="36"/>
      <c r="D154" s="36"/>
      <c r="E154" s="27"/>
      <c r="F154" s="27"/>
      <c r="G154" s="40"/>
      <c r="H154" s="40"/>
      <c r="I154" s="18"/>
      <c r="J154" s="18"/>
      <c r="K154" s="18"/>
    </row>
    <row r="155" spans="3:11" s="17" customFormat="1" x14ac:dyDescent="0.25">
      <c r="C155" s="36"/>
      <c r="D155" s="36"/>
      <c r="E155" s="27"/>
      <c r="F155" s="27"/>
      <c r="G155" s="40"/>
      <c r="H155" s="40"/>
      <c r="I155" s="18"/>
      <c r="J155" s="18"/>
      <c r="K155" s="18"/>
    </row>
    <row r="156" spans="3:11" s="17" customFormat="1" x14ac:dyDescent="0.25">
      <c r="C156" s="36"/>
      <c r="D156" s="36"/>
      <c r="E156" s="27"/>
      <c r="F156" s="27"/>
      <c r="G156" s="40"/>
      <c r="H156" s="40"/>
      <c r="I156" s="18"/>
      <c r="J156" s="18"/>
      <c r="K156" s="18"/>
    </row>
    <row r="157" spans="3:11" s="17" customFormat="1" x14ac:dyDescent="0.25">
      <c r="C157" s="36"/>
      <c r="D157" s="36"/>
      <c r="E157" s="27"/>
      <c r="F157" s="27"/>
      <c r="G157" s="40"/>
      <c r="H157" s="40"/>
      <c r="I157" s="18"/>
      <c r="J157" s="18"/>
      <c r="K157" s="18"/>
    </row>
    <row r="158" spans="3:11" s="17" customFormat="1" x14ac:dyDescent="0.25">
      <c r="C158" s="36"/>
      <c r="D158" s="36"/>
      <c r="E158" s="27"/>
      <c r="F158" s="27"/>
      <c r="G158" s="40"/>
      <c r="H158" s="40"/>
      <c r="I158" s="18"/>
      <c r="J158" s="18"/>
      <c r="K158" s="18"/>
    </row>
    <row r="159" spans="3:11" s="17" customFormat="1" x14ac:dyDescent="0.25">
      <c r="C159" s="36"/>
      <c r="D159" s="36"/>
      <c r="E159" s="27"/>
      <c r="F159" s="27"/>
      <c r="G159" s="40"/>
      <c r="H159" s="40"/>
      <c r="I159" s="18"/>
      <c r="J159" s="18"/>
      <c r="K159" s="18"/>
    </row>
  </sheetData>
  <autoFilter ref="A4:K45" xr:uid="{18DB1029-F617-41B7-A197-66BB401C494D}"/>
  <mergeCells count="6">
    <mergeCell ref="C2:D2"/>
    <mergeCell ref="G34:G35"/>
    <mergeCell ref="I3:K3"/>
    <mergeCell ref="G5:G15"/>
    <mergeCell ref="G25:G32"/>
    <mergeCell ref="G17:G23"/>
  </mergeCells>
  <phoneticPr fontId="2" type="noConversion"/>
  <pageMargins left="0.75" right="0.75" top="1" bottom="1" header="0.5" footer="0.5"/>
  <pageSetup paperSize="9" scale="14" orientation="portrait"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2</xdr:col>
                <xdr:colOff>25400</xdr:colOff>
                <xdr:row>44</xdr:row>
                <xdr:rowOff>171450</xdr:rowOff>
              </from>
              <to>
                <xdr:col>2</xdr:col>
                <xdr:colOff>666750</xdr:colOff>
                <xdr:row>45</xdr:row>
                <xdr:rowOff>127000</xdr:rowOff>
              </to>
            </anchor>
          </controlPr>
        </control>
      </mc:Choice>
      <mc:Fallback>
        <control shapeId="1026" r:id="rId4"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Lea, Scott (City of Lincoln Council)</cp:lastModifiedBy>
  <cp:lastPrinted>2018-04-26T14:22:00Z</cp:lastPrinted>
  <dcterms:created xsi:type="dcterms:W3CDTF">1996-10-14T23:33:28Z</dcterms:created>
  <dcterms:modified xsi:type="dcterms:W3CDTF">2021-12-09T16:40:37Z</dcterms:modified>
</cp:coreProperties>
</file>